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  <sheet xmlns:r="http://schemas.openxmlformats.org/officeDocument/2006/relationships" name="Customer Acquisition Data" sheetId="2" state="visible" r:id="rId2"/>
    <sheet xmlns:r="http://schemas.openxmlformats.org/officeDocument/2006/relationships" name="Column Scenario Analysis" sheetId="3" state="visible" r:id="rId3"/>
    <sheet xmlns:r="http://schemas.openxmlformats.org/officeDocument/2006/relationships" name="Sales Data Dictionary" sheetId="4" state="visible" r:id="rId4"/>
    <sheet xmlns:r="http://schemas.openxmlformats.org/officeDocument/2006/relationships" name="Data Science Challenge Q&amp;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7">
    <font>
      <name val="Calibri"/>
      <family val="2"/>
      <color theme="1"/>
      <sz val="11"/>
      <scheme val="minor"/>
    </font>
    <font>
      <name val="Calibri"/>
      <b val="1"/>
      <color rgb="002F5496"/>
      <sz val="16"/>
    </font>
    <font>
      <name val="Calibri"/>
      <i val="1"/>
      <color rgb="00595959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i val="1"/>
      <sz val="10"/>
    </font>
    <font>
      <name val="Calibri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2F5496"/>
        <bgColor rgb="002F5496"/>
      </patternFill>
    </fill>
    <fill>
      <patternFill patternType="solid">
        <fgColor rgb="00E2EFDA"/>
        <bgColor rgb="00E2EFDA"/>
      </patternFill>
    </fill>
    <fill>
      <patternFill patternType="solid">
        <fgColor rgb="00F9FAFB"/>
        <bgColor rgb="00F9FAFB"/>
      </patternFill>
    </fill>
    <fill>
      <patternFill patternType="solid">
        <fgColor rgb="00D6DCE4"/>
        <bgColor rgb="00D6DCE4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thin">
        <color rgb="00D9D9D9"/>
      </top>
      <bottom style="double">
        <color rgb="002F5496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0" pivotButton="0" quotePrefix="0" xfId="0"/>
    <xf numFmtId="0" fontId="0" fillId="2" borderId="0" pivotButton="0" quotePrefix="0" xfId="0"/>
    <xf numFmtId="0" fontId="3" fillId="3" borderId="0" applyAlignment="1" pivotButton="0" quotePrefix="0" xfId="0">
      <alignment horizontal="center" vertical="center"/>
    </xf>
    <xf numFmtId="0" fontId="4" fillId="0" borderId="1" pivotButton="0" quotePrefix="0" xfId="0"/>
    <xf numFmtId="0" fontId="5" fillId="0" borderId="1" pivotButton="0" quotePrefix="0" xfId="0"/>
    <xf numFmtId="3" fontId="4" fillId="4" borderId="1" pivotButton="0" quotePrefix="0" xfId="0"/>
    <xf numFmtId="0" fontId="6" fillId="0" borderId="1" pivotButton="0" quotePrefix="0" xfId="0"/>
    <xf numFmtId="164" fontId="4" fillId="4" borderId="1" pivotButton="0" quotePrefix="0" xfId="0"/>
    <xf numFmtId="10" fontId="4" fillId="4" borderId="1" pivotButton="0" quotePrefix="0" xfId="0"/>
    <xf numFmtId="3" fontId="0" fillId="0" borderId="1" pivotButton="0" quotePrefix="0" xfId="0"/>
    <xf numFmtId="164" fontId="0" fillId="0" borderId="1" pivotButton="0" quotePrefix="0" xfId="0"/>
    <xf numFmtId="10" fontId="0" fillId="0" borderId="1" pivotButton="0" quotePrefix="0" xfId="0"/>
    <xf numFmtId="0" fontId="4" fillId="5" borderId="1" pivotButton="0" quotePrefix="0" xfId="0"/>
    <xf numFmtId="3" fontId="0" fillId="5" borderId="1" pivotButton="0" quotePrefix="0" xfId="0"/>
    <xf numFmtId="164" fontId="0" fillId="5" borderId="1" pivotButton="0" quotePrefix="0" xfId="0"/>
    <xf numFmtId="10" fontId="0" fillId="5" borderId="1" pivotButton="0" quotePrefix="0" xfId="0"/>
    <xf numFmtId="0" fontId="4" fillId="6" borderId="2" pivotButton="0" quotePrefix="0" xfId="0"/>
    <xf numFmtId="3" fontId="4" fillId="6" borderId="2" pivotButton="0" quotePrefix="0" xfId="0"/>
    <xf numFmtId="164" fontId="4" fillId="6" borderId="2" pivotButton="0" quotePrefix="0" xfId="0"/>
    <xf numFmtId="10" fontId="4" fillId="6" borderId="2" pivotButton="0" quotePrefix="0" xfId="0"/>
    <xf numFmtId="0" fontId="6" fillId="5" borderId="1" pivotButton="0" quotePrefix="0" xfId="0"/>
    <xf numFmtId="0" fontId="5" fillId="5" borderId="1" pivotButton="0" quotePrefix="0" xfId="0"/>
    <xf numFmtId="3" fontId="6" fillId="0" borderId="1" pivotButton="0" quotePrefix="0" xfId="0"/>
    <xf numFmtId="164" fontId="6" fillId="0" borderId="1" pivotButton="0" quotePrefix="0" xfId="0"/>
    <xf numFmtId="10" fontId="6" fillId="0" borderId="1" pivotButton="0" quotePrefix="0" xfId="0"/>
    <xf numFmtId="164" fontId="6" fillId="4" borderId="1" pivotButton="0" quotePrefix="0" xfId="0"/>
    <xf numFmtId="10" fontId="6" fillId="4" borderId="1" pivotButton="0" quotePrefix="0" xfId="0"/>
    <xf numFmtId="3" fontId="6" fillId="5" borderId="1" pivotButton="0" quotePrefix="0" xfId="0"/>
    <xf numFmtId="164" fontId="6" fillId="5" borderId="1" pivotButton="0" quotePrefix="0" xfId="0"/>
    <xf numFmtId="1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35" customWidth="1" min="2" max="2"/>
    <col width="45" customWidth="1" min="3" max="3"/>
    <col width="25" customWidth="1" min="4" max="4"/>
    <col width="112" customWidth="1" min="5" max="5"/>
    <col width="112" customWidth="1" min="6" max="6"/>
    <col width="116" customWidth="1" min="7" max="7"/>
  </cols>
  <sheetData>
    <row r="1">
      <c r="A1" s="1" t="inlineStr">
        <is>
          <t>MASTER DATA ANALYSIS &amp; SCENARIO EXECUTIVE SUMMARY</t>
        </is>
      </c>
    </row>
    <row r="2">
      <c r="A2" s="2" t="inlineStr">
        <is>
          <t>Synthesized Analysis of Customer Acquisition, Sales Dictionary, and Summer Data Challenge Presentation | October 2026</t>
        </is>
      </c>
    </row>
    <row r="3"/>
    <row r="4">
      <c r="A4" s="3" t="inlineStr">
        <is>
          <t>1. KEY PERFORMANCE INDICATORS (CUSTOMER ACQUISITION)</t>
        </is>
      </c>
      <c r="B4" s="4" t="n"/>
      <c r="C4" s="4" t="n"/>
      <c r="D4" s="4" t="n"/>
      <c r="E4" s="4" t="n"/>
      <c r="F4" s="4" t="n"/>
      <c r="G4" s="4" t="n"/>
    </row>
    <row r="5">
      <c r="A5" s="5" t="inlineStr">
        <is>
          <t>Metric Name</t>
        </is>
      </c>
      <c r="B5" s="5" t="inlineStr">
        <is>
          <t>Formula Description</t>
        </is>
      </c>
      <c r="C5" s="5" t="inlineStr">
        <is>
          <t>Evaluated Value</t>
        </is>
      </c>
      <c r="D5" s="5" t="inlineStr">
        <is>
          <t>Benchmark / Unit</t>
        </is>
      </c>
    </row>
    <row r="6">
      <c r="A6" s="6" t="inlineStr">
        <is>
          <t>Total Acquisition Records</t>
        </is>
      </c>
      <c r="B6" s="7" t="inlineStr">
        <is>
          <t>COUNT(Customer Acquisition Data)</t>
        </is>
      </c>
      <c r="C6" s="8">
        <f>COUNT('Customer Acquisition Data'!A2:A801)</f>
        <v/>
      </c>
      <c r="D6" s="9" t="inlineStr">
        <is>
          <t>Customers</t>
        </is>
      </c>
    </row>
    <row r="7">
      <c r="A7" s="6" t="inlineStr">
        <is>
          <t>Total Revenue Generated</t>
        </is>
      </c>
      <c r="B7" s="7" t="inlineStr">
        <is>
          <t>SUM(Revenue)</t>
        </is>
      </c>
      <c r="C7" s="10">
        <f>SUM('Customer Acquisition Data'!E2:E801)</f>
        <v/>
      </c>
      <c r="D7" s="9" t="inlineStr">
        <is>
          <t>USD</t>
        </is>
      </c>
    </row>
    <row r="8">
      <c r="A8" s="6" t="inlineStr">
        <is>
          <t>Total Acquisition Cost</t>
        </is>
      </c>
      <c r="B8" s="7" t="inlineStr">
        <is>
          <t>SUM(Acquisition Cost)</t>
        </is>
      </c>
      <c r="C8" s="10">
        <f>SUM('Customer Acquisition Data'!C2:C801)</f>
        <v/>
      </c>
      <c r="D8" s="9" t="inlineStr">
        <is>
          <t>USD</t>
        </is>
      </c>
    </row>
    <row r="9">
      <c r="A9" s="6" t="inlineStr">
        <is>
          <t>Total Net Profit</t>
        </is>
      </c>
      <c r="B9" s="7" t="inlineStr">
        <is>
          <t>SUM(Net Profit)</t>
        </is>
      </c>
      <c r="C9" s="10">
        <f>SUM('Customer Acquisition Data'!F2:F801)</f>
        <v/>
      </c>
      <c r="D9" s="9" t="inlineStr">
        <is>
          <t>USD</t>
        </is>
      </c>
    </row>
    <row r="10">
      <c r="A10" s="6" t="inlineStr">
        <is>
          <t>Average Conversion Rate</t>
        </is>
      </c>
      <c r="B10" s="7" t="inlineStr">
        <is>
          <t>AVERAGE(Conversion Rate)</t>
        </is>
      </c>
      <c r="C10" s="11">
        <f>AVERAGE('Customer Acquisition Data'!D2:D801)</f>
        <v/>
      </c>
      <c r="D10" s="9" t="inlineStr">
        <is>
          <t>Percentage</t>
        </is>
      </c>
    </row>
    <row r="11">
      <c r="A11" s="6" t="inlineStr">
        <is>
          <t>Average ROI per Customer</t>
        </is>
      </c>
      <c r="B11" s="7" t="inlineStr">
        <is>
          <t>AVERAGE(ROI)</t>
        </is>
      </c>
      <c r="C11" s="11">
        <f>AVERAGE('Customer Acquisition Data'!G2:G801)</f>
        <v/>
      </c>
      <c r="D11" s="9" t="inlineStr">
        <is>
          <t>Return on Cost</t>
        </is>
      </c>
    </row>
    <row r="12">
      <c r="A12" s="6" t="inlineStr">
        <is>
          <t>Overall CPA / Conversion Cost</t>
        </is>
      </c>
      <c r="B12" s="7" t="inlineStr">
        <is>
          <t>AVERAGE(CPA per Conv)</t>
        </is>
      </c>
      <c r="C12" s="10">
        <f>AVERAGE('Customer Acquisition Data'!H2:H801)</f>
        <v/>
      </c>
      <c r="D12" s="9" t="inlineStr">
        <is>
          <t>Cost per Conversion</t>
        </is>
      </c>
    </row>
    <row r="13"/>
    <row r="14">
      <c r="A14" s="3" t="inlineStr">
        <is>
          <t>2. ACQUISITION CHANNEL PERFORMANCE BREAKDOWN</t>
        </is>
      </c>
      <c r="B14" s="4" t="n"/>
      <c r="C14" s="4" t="n"/>
      <c r="D14" s="4" t="n"/>
      <c r="E14" s="4" t="n"/>
      <c r="F14" s="4" t="n"/>
      <c r="G14" s="4" t="n"/>
    </row>
    <row r="15">
      <c r="A15" s="5" t="inlineStr">
        <is>
          <t>Channel Name</t>
        </is>
      </c>
      <c r="B15" s="5" t="inlineStr">
        <is>
          <t>Customer Count</t>
        </is>
      </c>
      <c r="C15" s="5" t="inlineStr">
        <is>
          <t>Avg Cost ($)</t>
        </is>
      </c>
      <c r="D15" s="5" t="inlineStr">
        <is>
          <t>Avg Conv Rate (%)</t>
        </is>
      </c>
      <c r="E15" s="5" t="inlineStr">
        <is>
          <t>Total Revenue ($)</t>
        </is>
      </c>
      <c r="F15" s="5" t="inlineStr">
        <is>
          <t>Total Net Profit ($)</t>
        </is>
      </c>
      <c r="G15" s="5" t="inlineStr">
        <is>
          <t>Avg ROI (%)</t>
        </is>
      </c>
    </row>
    <row r="16">
      <c r="A16" s="6" t="inlineStr">
        <is>
          <t>Email Marketing</t>
        </is>
      </c>
      <c r="B16" s="12">
        <f>COUNTIF('Customer Acquisition Data'!$B$2:$B$801, "email marketing")</f>
        <v/>
      </c>
      <c r="C16" s="13">
        <f>AVERAGEIF('Customer Acquisition Data'!$B$2:$B$801, "email marketing", 'Customer Acquisition Data'!$C$2:$C$801)</f>
        <v/>
      </c>
      <c r="D16" s="14">
        <f>AVERAGEIF('Customer Acquisition Data'!$B$2:$B$801, "email marketing", 'Customer Acquisition Data'!$D$2:$D$801)</f>
        <v/>
      </c>
      <c r="E16" s="13">
        <f>SUMIF('Customer Acquisition Data'!$B$2:$B$801, "email marketing", 'Customer Acquisition Data'!$E$2:$E$801)</f>
        <v/>
      </c>
      <c r="F16" s="13">
        <f>SUMIF('Customer Acquisition Data'!$B$2:$B$801, "email marketing", 'Customer Acquisition Data'!$F$2:$F$801)</f>
        <v/>
      </c>
      <c r="G16" s="14">
        <f>AVERAGEIF('Customer Acquisition Data'!$B$2:$B$801, "email marketing", 'Customer Acquisition Data'!$G$2:$G$801)</f>
        <v/>
      </c>
    </row>
    <row r="17">
      <c r="A17" s="15" t="inlineStr">
        <is>
          <t>Paid Advertising</t>
        </is>
      </c>
      <c r="B17" s="16">
        <f>COUNTIF('Customer Acquisition Data'!$B$2:$B$801, "paid advertising")</f>
        <v/>
      </c>
      <c r="C17" s="17">
        <f>AVERAGEIF('Customer Acquisition Data'!$B$2:$B$801, "paid advertising", 'Customer Acquisition Data'!$C$2:$C$801)</f>
        <v/>
      </c>
      <c r="D17" s="18">
        <f>AVERAGEIF('Customer Acquisition Data'!$B$2:$B$801, "paid advertising", 'Customer Acquisition Data'!$D$2:$D$801)</f>
        <v/>
      </c>
      <c r="E17" s="17">
        <f>SUMIF('Customer Acquisition Data'!$B$2:$B$801, "paid advertising", 'Customer Acquisition Data'!$E$2:$E$801)</f>
        <v/>
      </c>
      <c r="F17" s="17">
        <f>SUMIF('Customer Acquisition Data'!$B$2:$B$801, "paid advertising", 'Customer Acquisition Data'!$F$2:$F$801)</f>
        <v/>
      </c>
      <c r="G17" s="18">
        <f>AVERAGEIF('Customer Acquisition Data'!$B$2:$B$801, "paid advertising", 'Customer Acquisition Data'!$G$2:$G$801)</f>
        <v/>
      </c>
    </row>
    <row r="18">
      <c r="A18" s="6" t="inlineStr">
        <is>
          <t>Referral</t>
        </is>
      </c>
      <c r="B18" s="12">
        <f>COUNTIF('Customer Acquisition Data'!$B$2:$B$801, "referral")</f>
        <v/>
      </c>
      <c r="C18" s="13">
        <f>AVERAGEIF('Customer Acquisition Data'!$B$2:$B$801, "referral", 'Customer Acquisition Data'!$C$2:$C$801)</f>
        <v/>
      </c>
      <c r="D18" s="14">
        <f>AVERAGEIF('Customer Acquisition Data'!$B$2:$B$801, "referral", 'Customer Acquisition Data'!$D$2:$D$801)</f>
        <v/>
      </c>
      <c r="E18" s="13">
        <f>SUMIF('Customer Acquisition Data'!$B$2:$B$801, "referral", 'Customer Acquisition Data'!$E$2:$E$801)</f>
        <v/>
      </c>
      <c r="F18" s="13">
        <f>SUMIF('Customer Acquisition Data'!$B$2:$B$801, "referral", 'Customer Acquisition Data'!$F$2:$F$801)</f>
        <v/>
      </c>
      <c r="G18" s="14">
        <f>AVERAGEIF('Customer Acquisition Data'!$B$2:$B$801, "referral", 'Customer Acquisition Data'!$G$2:$G$801)</f>
        <v/>
      </c>
    </row>
    <row r="19">
      <c r="A19" s="15" t="inlineStr">
        <is>
          <t>Social Media</t>
        </is>
      </c>
      <c r="B19" s="16">
        <f>COUNTIF('Customer Acquisition Data'!$B$2:$B$801, "social media")</f>
        <v/>
      </c>
      <c r="C19" s="17">
        <f>AVERAGEIF('Customer Acquisition Data'!$B$2:$B$801, "social media", 'Customer Acquisition Data'!$C$2:$C$801)</f>
        <v/>
      </c>
      <c r="D19" s="18">
        <f>AVERAGEIF('Customer Acquisition Data'!$B$2:$B$801, "social media", 'Customer Acquisition Data'!$D$2:$D$801)</f>
        <v/>
      </c>
      <c r="E19" s="17">
        <f>SUMIF('Customer Acquisition Data'!$B$2:$B$801, "social media", 'Customer Acquisition Data'!$E$2:$E$801)</f>
        <v/>
      </c>
      <c r="F19" s="17">
        <f>SUMIF('Customer Acquisition Data'!$B$2:$B$801, "social media", 'Customer Acquisition Data'!$F$2:$F$801)</f>
        <v/>
      </c>
      <c r="G19" s="18">
        <f>AVERAGEIF('Customer Acquisition Data'!$B$2:$B$801, "social media", 'Customer Acquisition Data'!$G$2:$G$801)</f>
        <v/>
      </c>
    </row>
    <row r="20">
      <c r="A20" s="19" t="inlineStr">
        <is>
          <t>Total / Average</t>
        </is>
      </c>
      <c r="B20" s="20">
        <f>SUM(B16:B19)</f>
        <v/>
      </c>
      <c r="C20" s="21">
        <f>AVERAGE(C16:C19)</f>
        <v/>
      </c>
      <c r="D20" s="22">
        <f>AVERAGE(D16:D19)</f>
        <v/>
      </c>
      <c r="E20" s="21">
        <f>SUM(E16:E19)</f>
        <v/>
      </c>
      <c r="F20" s="21">
        <f>SUM(F16:F19)</f>
        <v/>
      </c>
      <c r="G20" s="22">
        <f>AVERAGE(G16:G19)</f>
        <v/>
      </c>
    </row>
    <row r="21"/>
    <row r="22">
      <c r="A22" s="3" t="inlineStr">
        <is>
          <t>3. 2022 DATA SCIENCE SUMMER CHALLENGE KEY FINDINGS</t>
        </is>
      </c>
      <c r="B22" s="4" t="n"/>
      <c r="C22" s="4" t="n"/>
      <c r="D22" s="4" t="n"/>
      <c r="E22" s="4" t="n"/>
      <c r="F22" s="4" t="n"/>
      <c r="G22" s="4" t="n"/>
    </row>
    <row r="23">
      <c r="A23" s="5" t="inlineStr">
        <is>
          <t>Question #</t>
        </is>
      </c>
      <c r="B23" s="5" t="inlineStr">
        <is>
          <t>Topic / Concept</t>
        </is>
      </c>
      <c r="C23" s="5" t="inlineStr">
        <is>
          <t>Methodology / Code Used</t>
        </is>
      </c>
      <c r="D23" s="5" t="inlineStr">
        <is>
          <t>Result / Solution Key</t>
        </is>
      </c>
    </row>
    <row r="24">
      <c r="A24" s="6" t="inlineStr">
        <is>
          <t>Question 1a</t>
        </is>
      </c>
      <c r="B24" s="9" t="inlineStr">
        <is>
          <t>AOV Calculation Error</t>
        </is>
      </c>
      <c r="C24" s="7" t="inlineStr">
        <is>
          <t>AOV was originally calculated as average of revenue (incorrect)</t>
        </is>
      </c>
      <c r="D24" s="6" t="inlineStr">
        <is>
          <t>Use total customer order data rather than simple average</t>
        </is>
      </c>
    </row>
    <row r="25">
      <c r="A25" s="15" t="inlineStr">
        <is>
          <t>Question 1b</t>
        </is>
      </c>
      <c r="B25" s="23" t="inlineStr">
        <is>
          <t>Purchase Frequency (PF) Formula</t>
        </is>
      </c>
      <c r="C25" s="24" t="inlineStr">
        <is>
          <t>PF = Total # of Orders / # of Unique Customers</t>
        </is>
      </c>
      <c r="D25" s="15" t="inlineStr">
        <is>
          <t>Standardized customer repeat purchase metric</t>
        </is>
      </c>
    </row>
    <row r="26">
      <c r="A26" s="6" t="inlineStr">
        <is>
          <t>Question 1c</t>
        </is>
      </c>
      <c r="B26" s="9" t="inlineStr">
        <is>
          <t>PF for 100 Shops (March)</t>
        </is>
      </c>
      <c r="C26" s="7" t="inlineStr">
        <is>
          <t>Calculated PF across 100 shops in March dataset</t>
        </is>
      </c>
      <c r="D26" s="6" t="inlineStr">
        <is>
          <t>Purchase Frequency value = 33.12</t>
        </is>
      </c>
    </row>
    <row r="27">
      <c r="A27" s="15" t="inlineStr">
        <is>
          <t>Question 2a</t>
        </is>
      </c>
      <c r="B27" s="23" t="inlineStr">
        <is>
          <t>Shipper Orders Analysis</t>
        </is>
      </c>
      <c r="C27" s="24" t="inlineStr">
        <is>
          <t>SQL JOIN (Orders + OrderDetails + Shippers) for 'Speedy Express'</t>
        </is>
      </c>
      <c r="D27" s="15" t="inlineStr">
        <is>
          <t>Total orders shipped by Speedy Express = 3,575</t>
        </is>
      </c>
    </row>
    <row r="28">
      <c r="A28" s="6" t="inlineStr">
        <is>
          <t>Question 2b</t>
        </is>
      </c>
      <c r="B28" s="9" t="inlineStr">
        <is>
          <t>Top Performing Employee</t>
        </is>
      </c>
      <c r="C28" s="7" t="inlineStr">
        <is>
          <t>SQL GROUP BY EmployeeID, SUM(Quantity) ORDER BY Total_orders</t>
        </is>
      </c>
      <c r="D28" s="6" t="inlineStr">
        <is>
          <t>Top Employee = Peacock</t>
        </is>
      </c>
    </row>
    <row r="29">
      <c r="A29" s="15" t="inlineStr">
        <is>
          <t>Question 2c</t>
        </is>
      </c>
      <c r="B29" s="23" t="inlineStr">
        <is>
          <t>Top Product in Germany</t>
        </is>
      </c>
      <c r="C29" s="24" t="inlineStr">
        <is>
          <t>SQL JOIN (Orders + OrderDetails + Customers + Products) WHERE Country='Germany'</t>
        </is>
      </c>
      <c r="D29" s="15" t="inlineStr">
        <is>
          <t>Top Ordered Product in Germany = Boston Crab Meat</t>
        </is>
      </c>
    </row>
  </sheetData>
  <mergeCells count="5">
    <mergeCell ref="A14:G14"/>
    <mergeCell ref="A1:G1"/>
    <mergeCell ref="A22:G22"/>
    <mergeCell ref="A4:G4"/>
    <mergeCell ref="A2:G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02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3" customWidth="1" min="4" max="4"/>
    <col width="17" customWidth="1" min="5" max="5"/>
    <col width="18" customWidth="1" min="6" max="6"/>
    <col width="21" customWidth="1" min="7" max="7"/>
    <col width="26" customWidth="1" min="8" max="8"/>
    <col width="64" customWidth="1" min="9" max="9"/>
  </cols>
  <sheetData>
    <row r="1">
      <c r="A1" s="5" t="inlineStr">
        <is>
          <t>Customer ID</t>
        </is>
      </c>
      <c r="B1" s="5" t="inlineStr">
        <is>
          <t>Channel</t>
        </is>
      </c>
      <c r="C1" s="5" t="inlineStr">
        <is>
          <t>Acquisition Cost ($)</t>
        </is>
      </c>
      <c r="D1" s="5" t="inlineStr">
        <is>
          <t>Conversion Rate (%)</t>
        </is>
      </c>
      <c r="E1" s="5" t="inlineStr">
        <is>
          <t>Revenue ($)</t>
        </is>
      </c>
      <c r="F1" s="5" t="inlineStr">
        <is>
          <t>Net Profit ($)</t>
        </is>
      </c>
      <c r="G1" s="5" t="inlineStr">
        <is>
          <t>ROI (%)</t>
        </is>
      </c>
      <c r="H1" s="5" t="inlineStr">
        <is>
          <t>CPA per Conv ($)</t>
        </is>
      </c>
      <c r="I1" s="5" t="inlineStr">
        <is>
          <t>Performance Tier</t>
        </is>
      </c>
    </row>
    <row r="2">
      <c r="A2" s="25" t="n">
        <v>1</v>
      </c>
      <c r="B2" s="9" t="inlineStr">
        <is>
          <t>Referral</t>
        </is>
      </c>
      <c r="C2" s="26" t="n">
        <v>8.320326732170223</v>
      </c>
      <c r="D2" s="27" t="n">
        <v>0.1231449787166301</v>
      </c>
      <c r="E2" s="26" t="n">
        <v>4199</v>
      </c>
      <c r="F2" s="28">
        <f>E2-C2</f>
        <v/>
      </c>
      <c r="G2" s="29">
        <f>F2/C2</f>
        <v/>
      </c>
      <c r="H2" s="28">
        <f>IFERROR(C2/D2, 0)</f>
        <v/>
      </c>
      <c r="I2" s="9">
        <f>IF(G2&gt;4, "High ROI", IF(G2&gt;1, "Medium ROI", "Low ROI"))</f>
        <v/>
      </c>
    </row>
    <row r="3">
      <c r="A3" s="30" t="n">
        <v>2</v>
      </c>
      <c r="B3" s="23" t="inlineStr">
        <is>
          <t>Paid Advertising</t>
        </is>
      </c>
      <c r="C3" s="31" t="n">
        <v>30.45032721352021</v>
      </c>
      <c r="D3" s="32" t="n">
        <v>0.0163414915688768</v>
      </c>
      <c r="E3" s="31" t="n">
        <v>3410</v>
      </c>
      <c r="F3" s="28">
        <f>E3-C3</f>
        <v/>
      </c>
      <c r="G3" s="29">
        <f>F3/C3</f>
        <v/>
      </c>
      <c r="H3" s="28">
        <f>IFERROR(C3/D3, 0)</f>
        <v/>
      </c>
      <c r="I3" s="23">
        <f>IF(G3&gt;4, "High ROI", IF(G3&gt;1, "Medium ROI", "Low ROI"))</f>
        <v/>
      </c>
    </row>
    <row r="4">
      <c r="A4" s="25" t="n">
        <v>3</v>
      </c>
      <c r="B4" s="9" t="inlineStr">
        <is>
          <t>Email Marketing</t>
        </is>
      </c>
      <c r="C4" s="26" t="n">
        <v>5.246263271245097</v>
      </c>
      <c r="D4" s="27" t="n">
        <v>0.0438222285949381</v>
      </c>
      <c r="E4" s="26" t="n">
        <v>3164</v>
      </c>
      <c r="F4" s="28">
        <f>E4-C4</f>
        <v/>
      </c>
      <c r="G4" s="29">
        <f>F4/C4</f>
        <v/>
      </c>
      <c r="H4" s="28">
        <f>IFERROR(C4/D4, 0)</f>
        <v/>
      </c>
      <c r="I4" s="9">
        <f>IF(G4&gt;4, "High ROI", IF(G4&gt;1, "Medium ROI", "Low ROI"))</f>
        <v/>
      </c>
    </row>
    <row r="5">
      <c r="A5" s="30" t="n">
        <v>4</v>
      </c>
      <c r="B5" s="23" t="inlineStr">
        <is>
          <t>Social Media</t>
        </is>
      </c>
      <c r="C5" s="31" t="n">
        <v>9.546325667652964</v>
      </c>
      <c r="D5" s="32" t="n">
        <v>0.1675922473559195</v>
      </c>
      <c r="E5" s="31" t="n">
        <v>1520</v>
      </c>
      <c r="F5" s="28">
        <f>E5-C5</f>
        <v/>
      </c>
      <c r="G5" s="29">
        <f>F5/C5</f>
        <v/>
      </c>
      <c r="H5" s="28">
        <f>IFERROR(C5/D5, 0)</f>
        <v/>
      </c>
      <c r="I5" s="23">
        <f>IF(G5&gt;4, "High ROI", IF(G5&gt;1, "Medium ROI", "Low ROI"))</f>
        <v/>
      </c>
    </row>
    <row r="6">
      <c r="A6" s="25" t="n">
        <v>5</v>
      </c>
      <c r="B6" s="9" t="inlineStr">
        <is>
          <t>Referral</t>
        </is>
      </c>
      <c r="C6" s="26" t="n">
        <v>8.320326732170223</v>
      </c>
      <c r="D6" s="27" t="n">
        <v>0.1231449787166301</v>
      </c>
      <c r="E6" s="26" t="n">
        <v>2419</v>
      </c>
      <c r="F6" s="28">
        <f>E6-C6</f>
        <v/>
      </c>
      <c r="G6" s="29">
        <f>F6/C6</f>
        <v/>
      </c>
      <c r="H6" s="28">
        <f>IFERROR(C6/D6, 0)</f>
        <v/>
      </c>
      <c r="I6" s="9">
        <f>IF(G6&gt;4, "High ROI", IF(G6&gt;1, "Medium ROI", "Low ROI"))</f>
        <v/>
      </c>
    </row>
    <row r="7">
      <c r="A7" s="30" t="n">
        <v>6</v>
      </c>
      <c r="B7" s="23" t="inlineStr">
        <is>
          <t>Paid Advertising</t>
        </is>
      </c>
      <c r="C7" s="31" t="n">
        <v>30.45032721352021</v>
      </c>
      <c r="D7" s="32" t="n">
        <v>0.0163414915688768</v>
      </c>
      <c r="E7" s="31" t="n">
        <v>3856</v>
      </c>
      <c r="F7" s="28">
        <f>E7-C7</f>
        <v/>
      </c>
      <c r="G7" s="29">
        <f>F7/C7</f>
        <v/>
      </c>
      <c r="H7" s="28">
        <f>IFERROR(C7/D7, 0)</f>
        <v/>
      </c>
      <c r="I7" s="23">
        <f>IF(G7&gt;4, "High ROI", IF(G7&gt;1, "Medium ROI", "Low ROI"))</f>
        <v/>
      </c>
    </row>
    <row r="8">
      <c r="A8" s="25" t="n">
        <v>7</v>
      </c>
      <c r="B8" s="9" t="inlineStr">
        <is>
          <t>Social Media</t>
        </is>
      </c>
      <c r="C8" s="26" t="n">
        <v>9.546325667652964</v>
      </c>
      <c r="D8" s="27" t="n">
        <v>0.1675922473559195</v>
      </c>
      <c r="E8" s="26" t="n">
        <v>1172</v>
      </c>
      <c r="F8" s="28">
        <f>E8-C8</f>
        <v/>
      </c>
      <c r="G8" s="29">
        <f>F8/C8</f>
        <v/>
      </c>
      <c r="H8" s="28">
        <f>IFERROR(C8/D8, 0)</f>
        <v/>
      </c>
      <c r="I8" s="9">
        <f>IF(G8&gt;4, "High ROI", IF(G8&gt;1, "Medium ROI", "Low ROI"))</f>
        <v/>
      </c>
    </row>
    <row r="9">
      <c r="A9" s="30" t="n">
        <v>8</v>
      </c>
      <c r="B9" s="23" t="inlineStr">
        <is>
          <t>Email Marketing</t>
        </is>
      </c>
      <c r="C9" s="31" t="n">
        <v>5.246263271245097</v>
      </c>
      <c r="D9" s="32" t="n">
        <v>0.0438222285949381</v>
      </c>
      <c r="E9" s="31" t="n">
        <v>700</v>
      </c>
      <c r="F9" s="28">
        <f>E9-C9</f>
        <v/>
      </c>
      <c r="G9" s="29">
        <f>F9/C9</f>
        <v/>
      </c>
      <c r="H9" s="28">
        <f>IFERROR(C9/D9, 0)</f>
        <v/>
      </c>
      <c r="I9" s="23">
        <f>IF(G9&gt;4, "High ROI", IF(G9&gt;1, "Medium ROI", "Low ROI"))</f>
        <v/>
      </c>
    </row>
    <row r="10">
      <c r="A10" s="25" t="n">
        <v>9</v>
      </c>
      <c r="B10" s="9" t="inlineStr">
        <is>
          <t>Social Media</t>
        </is>
      </c>
      <c r="C10" s="26" t="n">
        <v>9.546325667652964</v>
      </c>
      <c r="D10" s="27" t="n">
        <v>0.1675922473559195</v>
      </c>
      <c r="E10" s="26" t="n">
        <v>2137</v>
      </c>
      <c r="F10" s="28">
        <f>E10-C10</f>
        <v/>
      </c>
      <c r="G10" s="29">
        <f>F10/C10</f>
        <v/>
      </c>
      <c r="H10" s="28">
        <f>IFERROR(C10/D10, 0)</f>
        <v/>
      </c>
      <c r="I10" s="9">
        <f>IF(G10&gt;4, "High ROI", IF(G10&gt;1, "Medium ROI", "Low ROI"))</f>
        <v/>
      </c>
    </row>
    <row r="11">
      <c r="A11" s="30" t="n">
        <v>10</v>
      </c>
      <c r="B11" s="23" t="inlineStr">
        <is>
          <t>Social Media</t>
        </is>
      </c>
      <c r="C11" s="31" t="n">
        <v>9.546325667652964</v>
      </c>
      <c r="D11" s="32" t="n">
        <v>0.1675922473559195</v>
      </c>
      <c r="E11" s="31" t="n">
        <v>982</v>
      </c>
      <c r="F11" s="28">
        <f>E11-C11</f>
        <v/>
      </c>
      <c r="G11" s="29">
        <f>F11/C11</f>
        <v/>
      </c>
      <c r="H11" s="28">
        <f>IFERROR(C11/D11, 0)</f>
        <v/>
      </c>
      <c r="I11" s="23">
        <f>IF(G11&gt;4, "High ROI", IF(G11&gt;1, "Medium ROI", "Low ROI"))</f>
        <v/>
      </c>
    </row>
    <row r="12">
      <c r="A12" s="25" t="n">
        <v>11</v>
      </c>
      <c r="B12" s="9" t="inlineStr">
        <is>
          <t>Email Marketing</t>
        </is>
      </c>
      <c r="C12" s="26" t="n">
        <v>5.246263271245097</v>
      </c>
      <c r="D12" s="27" t="n">
        <v>0.0438222285949381</v>
      </c>
      <c r="E12" s="26" t="n">
        <v>3003</v>
      </c>
      <c r="F12" s="28">
        <f>E12-C12</f>
        <v/>
      </c>
      <c r="G12" s="29">
        <f>F12/C12</f>
        <v/>
      </c>
      <c r="H12" s="28">
        <f>IFERROR(C12/D12, 0)</f>
        <v/>
      </c>
      <c r="I12" s="9">
        <f>IF(G12&gt;4, "High ROI", IF(G12&gt;1, "Medium ROI", "Low ROI"))</f>
        <v/>
      </c>
    </row>
    <row r="13">
      <c r="A13" s="30" t="n">
        <v>12</v>
      </c>
      <c r="B13" s="23" t="inlineStr">
        <is>
          <t>Referral</t>
        </is>
      </c>
      <c r="C13" s="31" t="n">
        <v>8.320326732170223</v>
      </c>
      <c r="D13" s="32" t="n">
        <v>0.1231449787166301</v>
      </c>
      <c r="E13" s="31" t="n">
        <v>1455</v>
      </c>
      <c r="F13" s="28">
        <f>E13-C13</f>
        <v/>
      </c>
      <c r="G13" s="29">
        <f>F13/C13</f>
        <v/>
      </c>
      <c r="H13" s="28">
        <f>IFERROR(C13/D13, 0)</f>
        <v/>
      </c>
      <c r="I13" s="23">
        <f>IF(G13&gt;4, "High ROI", IF(G13&gt;1, "Medium ROI", "Low ROI"))</f>
        <v/>
      </c>
    </row>
    <row r="14">
      <c r="A14" s="25" t="n">
        <v>13</v>
      </c>
      <c r="B14" s="9" t="inlineStr">
        <is>
          <t>Social Media</t>
        </is>
      </c>
      <c r="C14" s="26" t="n">
        <v>9.546325667652964</v>
      </c>
      <c r="D14" s="27" t="n">
        <v>0.1675922473559195</v>
      </c>
      <c r="E14" s="26" t="n">
        <v>3388</v>
      </c>
      <c r="F14" s="28">
        <f>E14-C14</f>
        <v/>
      </c>
      <c r="G14" s="29">
        <f>F14/C14</f>
        <v/>
      </c>
      <c r="H14" s="28">
        <f>IFERROR(C14/D14, 0)</f>
        <v/>
      </c>
      <c r="I14" s="9">
        <f>IF(G14&gt;4, "High ROI", IF(G14&gt;1, "Medium ROI", "Low ROI"))</f>
        <v/>
      </c>
    </row>
    <row r="15">
      <c r="A15" s="30" t="n">
        <v>14</v>
      </c>
      <c r="B15" s="23" t="inlineStr">
        <is>
          <t>Email Marketing</t>
        </is>
      </c>
      <c r="C15" s="31" t="n">
        <v>5.246263271245097</v>
      </c>
      <c r="D15" s="32" t="n">
        <v>0.0438222285949381</v>
      </c>
      <c r="E15" s="31" t="n">
        <v>3562</v>
      </c>
      <c r="F15" s="28">
        <f>E15-C15</f>
        <v/>
      </c>
      <c r="G15" s="29">
        <f>F15/C15</f>
        <v/>
      </c>
      <c r="H15" s="28">
        <f>IFERROR(C15/D15, 0)</f>
        <v/>
      </c>
      <c r="I15" s="23">
        <f>IF(G15&gt;4, "High ROI", IF(G15&gt;1, "Medium ROI", "Low ROI"))</f>
        <v/>
      </c>
    </row>
    <row r="16">
      <c r="A16" s="25" t="n">
        <v>15</v>
      </c>
      <c r="B16" s="9" t="inlineStr">
        <is>
          <t>Referral</t>
        </is>
      </c>
      <c r="C16" s="26" t="n">
        <v>8.320326732170223</v>
      </c>
      <c r="D16" s="27" t="n">
        <v>0.1231449787166301</v>
      </c>
      <c r="E16" s="26" t="n">
        <v>1147</v>
      </c>
      <c r="F16" s="28">
        <f>E16-C16</f>
        <v/>
      </c>
      <c r="G16" s="29">
        <f>F16/C16</f>
        <v/>
      </c>
      <c r="H16" s="28">
        <f>IFERROR(C16/D16, 0)</f>
        <v/>
      </c>
      <c r="I16" s="9">
        <f>IF(G16&gt;4, "High ROI", IF(G16&gt;1, "Medium ROI", "Low ROI"))</f>
        <v/>
      </c>
    </row>
    <row r="17">
      <c r="A17" s="30" t="n">
        <v>16</v>
      </c>
      <c r="B17" s="23" t="inlineStr">
        <is>
          <t>Paid Advertising</t>
        </is>
      </c>
      <c r="C17" s="31" t="n">
        <v>30.45032721352021</v>
      </c>
      <c r="D17" s="32" t="n">
        <v>0.0163414915688768</v>
      </c>
      <c r="E17" s="31" t="n">
        <v>1303</v>
      </c>
      <c r="F17" s="28">
        <f>E17-C17</f>
        <v/>
      </c>
      <c r="G17" s="29">
        <f>F17/C17</f>
        <v/>
      </c>
      <c r="H17" s="28">
        <f>IFERROR(C17/D17, 0)</f>
        <v/>
      </c>
      <c r="I17" s="23">
        <f>IF(G17&gt;4, "High ROI", IF(G17&gt;1, "Medium ROI", "Low ROI"))</f>
        <v/>
      </c>
    </row>
    <row r="18">
      <c r="A18" s="25" t="n">
        <v>17</v>
      </c>
      <c r="B18" s="9" t="inlineStr">
        <is>
          <t>Referral</t>
        </is>
      </c>
      <c r="C18" s="26" t="n">
        <v>8.320326732170223</v>
      </c>
      <c r="D18" s="27" t="n">
        <v>0.1231449787166301</v>
      </c>
      <c r="E18" s="26" t="n">
        <v>1456</v>
      </c>
      <c r="F18" s="28">
        <f>E18-C18</f>
        <v/>
      </c>
      <c r="G18" s="29">
        <f>F18/C18</f>
        <v/>
      </c>
      <c r="H18" s="28">
        <f>IFERROR(C18/D18, 0)</f>
        <v/>
      </c>
      <c r="I18" s="9">
        <f>IF(G18&gt;4, "High ROI", IF(G18&gt;1, "Medium ROI", "Low ROI"))</f>
        <v/>
      </c>
    </row>
    <row r="19">
      <c r="A19" s="30" t="n">
        <v>18</v>
      </c>
      <c r="B19" s="23" t="inlineStr">
        <is>
          <t>Paid Advertising</t>
        </is>
      </c>
      <c r="C19" s="31" t="n">
        <v>30.45032721352021</v>
      </c>
      <c r="D19" s="32" t="n">
        <v>0.0163414915688768</v>
      </c>
      <c r="E19" s="31" t="n">
        <v>4549</v>
      </c>
      <c r="F19" s="28">
        <f>E19-C19</f>
        <v/>
      </c>
      <c r="G19" s="29">
        <f>F19/C19</f>
        <v/>
      </c>
      <c r="H19" s="28">
        <f>IFERROR(C19/D19, 0)</f>
        <v/>
      </c>
      <c r="I19" s="23">
        <f>IF(G19&gt;4, "High ROI", IF(G19&gt;1, "Medium ROI", "Low ROI"))</f>
        <v/>
      </c>
    </row>
    <row r="20">
      <c r="A20" s="25" t="n">
        <v>19</v>
      </c>
      <c r="B20" s="9" t="inlineStr">
        <is>
          <t>Social Media</t>
        </is>
      </c>
      <c r="C20" s="26" t="n">
        <v>9.546325667652964</v>
      </c>
      <c r="D20" s="27" t="n">
        <v>0.1675922473559195</v>
      </c>
      <c r="E20" s="26" t="n">
        <v>2054</v>
      </c>
      <c r="F20" s="28">
        <f>E20-C20</f>
        <v/>
      </c>
      <c r="G20" s="29">
        <f>F20/C20</f>
        <v/>
      </c>
      <c r="H20" s="28">
        <f>IFERROR(C20/D20, 0)</f>
        <v/>
      </c>
      <c r="I20" s="9">
        <f>IF(G20&gt;4, "High ROI", IF(G20&gt;1, "Medium ROI", "Low ROI"))</f>
        <v/>
      </c>
    </row>
    <row r="21">
      <c r="A21" s="30" t="n">
        <v>20</v>
      </c>
      <c r="B21" s="23" t="inlineStr">
        <is>
          <t>Referral</t>
        </is>
      </c>
      <c r="C21" s="31" t="n">
        <v>8.320326732170223</v>
      </c>
      <c r="D21" s="32" t="n">
        <v>0.1231449787166301</v>
      </c>
      <c r="E21" s="31" t="n">
        <v>4439</v>
      </c>
      <c r="F21" s="28">
        <f>E21-C21</f>
        <v/>
      </c>
      <c r="G21" s="29">
        <f>F21/C21</f>
        <v/>
      </c>
      <c r="H21" s="28">
        <f>IFERROR(C21/D21, 0)</f>
        <v/>
      </c>
      <c r="I21" s="23">
        <f>IF(G21&gt;4, "High ROI", IF(G21&gt;1, "Medium ROI", "Low ROI"))</f>
        <v/>
      </c>
    </row>
    <row r="22">
      <c r="A22" s="25" t="n">
        <v>21</v>
      </c>
      <c r="B22" s="9" t="inlineStr">
        <is>
          <t>Paid Advertising</t>
        </is>
      </c>
      <c r="C22" s="26" t="n">
        <v>30.45032721352021</v>
      </c>
      <c r="D22" s="27" t="n">
        <v>0.0163414915688768</v>
      </c>
      <c r="E22" s="26" t="n">
        <v>1976</v>
      </c>
      <c r="F22" s="28">
        <f>E22-C22</f>
        <v/>
      </c>
      <c r="G22" s="29">
        <f>F22/C22</f>
        <v/>
      </c>
      <c r="H22" s="28">
        <f>IFERROR(C22/D22, 0)</f>
        <v/>
      </c>
      <c r="I22" s="9">
        <f>IF(G22&gt;4, "High ROI", IF(G22&gt;1, "Medium ROI", "Low ROI"))</f>
        <v/>
      </c>
    </row>
    <row r="23">
      <c r="A23" s="30" t="n">
        <v>22</v>
      </c>
      <c r="B23" s="23" t="inlineStr">
        <is>
          <t>Email Marketing</t>
        </is>
      </c>
      <c r="C23" s="31" t="n">
        <v>5.246263271245097</v>
      </c>
      <c r="D23" s="32" t="n">
        <v>0.0438222285949381</v>
      </c>
      <c r="E23" s="31" t="n">
        <v>4004</v>
      </c>
      <c r="F23" s="28">
        <f>E23-C23</f>
        <v/>
      </c>
      <c r="G23" s="29">
        <f>F23/C23</f>
        <v/>
      </c>
      <c r="H23" s="28">
        <f>IFERROR(C23/D23, 0)</f>
        <v/>
      </c>
      <c r="I23" s="23">
        <f>IF(G23&gt;4, "High ROI", IF(G23&gt;1, "Medium ROI", "Low ROI"))</f>
        <v/>
      </c>
    </row>
    <row r="24">
      <c r="A24" s="25" t="n">
        <v>23</v>
      </c>
      <c r="B24" s="9" t="inlineStr">
        <is>
          <t>Social Media</t>
        </is>
      </c>
      <c r="C24" s="26" t="n">
        <v>9.546325667652964</v>
      </c>
      <c r="D24" s="27" t="n">
        <v>0.1675922473559195</v>
      </c>
      <c r="E24" s="26" t="n">
        <v>2010</v>
      </c>
      <c r="F24" s="28">
        <f>E24-C24</f>
        <v/>
      </c>
      <c r="G24" s="29">
        <f>F24/C24</f>
        <v/>
      </c>
      <c r="H24" s="28">
        <f>IFERROR(C24/D24, 0)</f>
        <v/>
      </c>
      <c r="I24" s="9">
        <f>IF(G24&gt;4, "High ROI", IF(G24&gt;1, "Medium ROI", "Low ROI"))</f>
        <v/>
      </c>
    </row>
    <row r="25">
      <c r="A25" s="30" t="n">
        <v>24</v>
      </c>
      <c r="B25" s="23" t="inlineStr">
        <is>
          <t>Email Marketing</t>
        </is>
      </c>
      <c r="C25" s="31" t="n">
        <v>5.246263271245097</v>
      </c>
      <c r="D25" s="32" t="n">
        <v>0.0438222285949381</v>
      </c>
      <c r="E25" s="31" t="n">
        <v>3932</v>
      </c>
      <c r="F25" s="28">
        <f>E25-C25</f>
        <v/>
      </c>
      <c r="G25" s="29">
        <f>F25/C25</f>
        <v/>
      </c>
      <c r="H25" s="28">
        <f>IFERROR(C25/D25, 0)</f>
        <v/>
      </c>
      <c r="I25" s="23">
        <f>IF(G25&gt;4, "High ROI", IF(G25&gt;1, "Medium ROI", "Low ROI"))</f>
        <v/>
      </c>
    </row>
    <row r="26">
      <c r="A26" s="25" t="n">
        <v>25</v>
      </c>
      <c r="B26" s="9" t="inlineStr">
        <is>
          <t>Email Marketing</t>
        </is>
      </c>
      <c r="C26" s="26" t="n">
        <v>5.246263271245097</v>
      </c>
      <c r="D26" s="27" t="n">
        <v>0.0438222285949381</v>
      </c>
      <c r="E26" s="26" t="n">
        <v>1885</v>
      </c>
      <c r="F26" s="28">
        <f>E26-C26</f>
        <v/>
      </c>
      <c r="G26" s="29">
        <f>F26/C26</f>
        <v/>
      </c>
      <c r="H26" s="28">
        <f>IFERROR(C26/D26, 0)</f>
        <v/>
      </c>
      <c r="I26" s="9">
        <f>IF(G26&gt;4, "High ROI", IF(G26&gt;1, "Medium ROI", "Low ROI"))</f>
        <v/>
      </c>
    </row>
    <row r="27">
      <c r="A27" s="30" t="n">
        <v>26</v>
      </c>
      <c r="B27" s="23" t="inlineStr">
        <is>
          <t>Paid Advertising</t>
        </is>
      </c>
      <c r="C27" s="31" t="n">
        <v>30.45032721352021</v>
      </c>
      <c r="D27" s="32" t="n">
        <v>0.0163414915688768</v>
      </c>
      <c r="E27" s="31" t="n">
        <v>4455</v>
      </c>
      <c r="F27" s="28">
        <f>E27-C27</f>
        <v/>
      </c>
      <c r="G27" s="29">
        <f>F27/C27</f>
        <v/>
      </c>
      <c r="H27" s="28">
        <f>IFERROR(C27/D27, 0)</f>
        <v/>
      </c>
      <c r="I27" s="23">
        <f>IF(G27&gt;4, "High ROI", IF(G27&gt;1, "Medium ROI", "Low ROI"))</f>
        <v/>
      </c>
    </row>
    <row r="28">
      <c r="A28" s="25" t="n">
        <v>27</v>
      </c>
      <c r="B28" s="9" t="inlineStr">
        <is>
          <t>Email Marketing</t>
        </is>
      </c>
      <c r="C28" s="26" t="n">
        <v>5.246263271245097</v>
      </c>
      <c r="D28" s="27" t="n">
        <v>0.0438222285949381</v>
      </c>
      <c r="E28" s="26" t="n">
        <v>4681</v>
      </c>
      <c r="F28" s="28">
        <f>E28-C28</f>
        <v/>
      </c>
      <c r="G28" s="29">
        <f>F28/C28</f>
        <v/>
      </c>
      <c r="H28" s="28">
        <f>IFERROR(C28/D28, 0)</f>
        <v/>
      </c>
      <c r="I28" s="9">
        <f>IF(G28&gt;4, "High ROI", IF(G28&gt;1, "Medium ROI", "Low ROI"))</f>
        <v/>
      </c>
    </row>
    <row r="29">
      <c r="A29" s="30" t="n">
        <v>28</v>
      </c>
      <c r="B29" s="23" t="inlineStr">
        <is>
          <t>Social Media</t>
        </is>
      </c>
      <c r="C29" s="31" t="n">
        <v>9.546325667652964</v>
      </c>
      <c r="D29" s="32" t="n">
        <v>0.1675922473559195</v>
      </c>
      <c r="E29" s="31" t="n">
        <v>1867</v>
      </c>
      <c r="F29" s="28">
        <f>E29-C29</f>
        <v/>
      </c>
      <c r="G29" s="29">
        <f>F29/C29</f>
        <v/>
      </c>
      <c r="H29" s="28">
        <f>IFERROR(C29/D29, 0)</f>
        <v/>
      </c>
      <c r="I29" s="23">
        <f>IF(G29&gt;4, "High ROI", IF(G29&gt;1, "Medium ROI", "Low ROI"))</f>
        <v/>
      </c>
    </row>
    <row r="30">
      <c r="A30" s="25" t="n">
        <v>29</v>
      </c>
      <c r="B30" s="9" t="inlineStr">
        <is>
          <t>Email Marketing</t>
        </is>
      </c>
      <c r="C30" s="26" t="n">
        <v>5.246263271245097</v>
      </c>
      <c r="D30" s="27" t="n">
        <v>0.0438222285949381</v>
      </c>
      <c r="E30" s="26" t="n">
        <v>4342</v>
      </c>
      <c r="F30" s="28">
        <f>E30-C30</f>
        <v/>
      </c>
      <c r="G30" s="29">
        <f>F30/C30</f>
        <v/>
      </c>
      <c r="H30" s="28">
        <f>IFERROR(C30/D30, 0)</f>
        <v/>
      </c>
      <c r="I30" s="9">
        <f>IF(G30&gt;4, "High ROI", IF(G30&gt;1, "Medium ROI", "Low ROI"))</f>
        <v/>
      </c>
    </row>
    <row r="31">
      <c r="A31" s="30" t="n">
        <v>30</v>
      </c>
      <c r="B31" s="23" t="inlineStr">
        <is>
          <t>Paid Advertising</t>
        </is>
      </c>
      <c r="C31" s="31" t="n">
        <v>30.45032721352021</v>
      </c>
      <c r="D31" s="32" t="n">
        <v>0.0163414915688768</v>
      </c>
      <c r="E31" s="31" t="n">
        <v>1385</v>
      </c>
      <c r="F31" s="28">
        <f>E31-C31</f>
        <v/>
      </c>
      <c r="G31" s="29">
        <f>F31/C31</f>
        <v/>
      </c>
      <c r="H31" s="28">
        <f>IFERROR(C31/D31, 0)</f>
        <v/>
      </c>
      <c r="I31" s="23">
        <f>IF(G31&gt;4, "High ROI", IF(G31&gt;1, "Medium ROI", "Low ROI"))</f>
        <v/>
      </c>
    </row>
    <row r="32">
      <c r="A32" s="25" t="n">
        <v>31</v>
      </c>
      <c r="B32" s="9" t="inlineStr">
        <is>
          <t>Referral</t>
        </is>
      </c>
      <c r="C32" s="26" t="n">
        <v>8.320326732170223</v>
      </c>
      <c r="D32" s="27" t="n">
        <v>0.1231449787166301</v>
      </c>
      <c r="E32" s="26" t="n">
        <v>3239</v>
      </c>
      <c r="F32" s="28">
        <f>E32-C32</f>
        <v/>
      </c>
      <c r="G32" s="29">
        <f>F32/C32</f>
        <v/>
      </c>
      <c r="H32" s="28">
        <f>IFERROR(C32/D32, 0)</f>
        <v/>
      </c>
      <c r="I32" s="9">
        <f>IF(G32&gt;4, "High ROI", IF(G32&gt;1, "Medium ROI", "Low ROI"))</f>
        <v/>
      </c>
    </row>
    <row r="33">
      <c r="A33" s="30" t="n">
        <v>32</v>
      </c>
      <c r="B33" s="23" t="inlineStr">
        <is>
          <t>Social Media</t>
        </is>
      </c>
      <c r="C33" s="31" t="n">
        <v>9.546325667652964</v>
      </c>
      <c r="D33" s="32" t="n">
        <v>0.1675922473559195</v>
      </c>
      <c r="E33" s="31" t="n">
        <v>1459</v>
      </c>
      <c r="F33" s="28">
        <f>E33-C33</f>
        <v/>
      </c>
      <c r="G33" s="29">
        <f>F33/C33</f>
        <v/>
      </c>
      <c r="H33" s="28">
        <f>IFERROR(C33/D33, 0)</f>
        <v/>
      </c>
      <c r="I33" s="23">
        <f>IF(G33&gt;4, "High ROI", IF(G33&gt;1, "Medium ROI", "Low ROI"))</f>
        <v/>
      </c>
    </row>
    <row r="34">
      <c r="A34" s="25" t="n">
        <v>33</v>
      </c>
      <c r="B34" s="9" t="inlineStr">
        <is>
          <t>Referral</t>
        </is>
      </c>
      <c r="C34" s="26" t="n">
        <v>8.320326732170223</v>
      </c>
      <c r="D34" s="27" t="n">
        <v>0.1231449787166301</v>
      </c>
      <c r="E34" s="26" t="n">
        <v>2021</v>
      </c>
      <c r="F34" s="28">
        <f>E34-C34</f>
        <v/>
      </c>
      <c r="G34" s="29">
        <f>F34/C34</f>
        <v/>
      </c>
      <c r="H34" s="28">
        <f>IFERROR(C34/D34, 0)</f>
        <v/>
      </c>
      <c r="I34" s="9">
        <f>IF(G34&gt;4, "High ROI", IF(G34&gt;1, "Medium ROI", "Low ROI"))</f>
        <v/>
      </c>
    </row>
    <row r="35">
      <c r="A35" s="30" t="n">
        <v>34</v>
      </c>
      <c r="B35" s="23" t="inlineStr">
        <is>
          <t>Social Media</t>
        </is>
      </c>
      <c r="C35" s="31" t="n">
        <v>9.546325667652964</v>
      </c>
      <c r="D35" s="32" t="n">
        <v>0.1675922473559195</v>
      </c>
      <c r="E35" s="31" t="n">
        <v>1947</v>
      </c>
      <c r="F35" s="28">
        <f>E35-C35</f>
        <v/>
      </c>
      <c r="G35" s="29">
        <f>F35/C35</f>
        <v/>
      </c>
      <c r="H35" s="28">
        <f>IFERROR(C35/D35, 0)</f>
        <v/>
      </c>
      <c r="I35" s="23">
        <f>IF(G35&gt;4, "High ROI", IF(G35&gt;1, "Medium ROI", "Low ROI"))</f>
        <v/>
      </c>
    </row>
    <row r="36">
      <c r="A36" s="25" t="n">
        <v>35</v>
      </c>
      <c r="B36" s="9" t="inlineStr">
        <is>
          <t>Paid Advertising</t>
        </is>
      </c>
      <c r="C36" s="26" t="n">
        <v>30.45032721352021</v>
      </c>
      <c r="D36" s="27" t="n">
        <v>0.0163414915688768</v>
      </c>
      <c r="E36" s="26" t="n">
        <v>2026</v>
      </c>
      <c r="F36" s="28">
        <f>E36-C36</f>
        <v/>
      </c>
      <c r="G36" s="29">
        <f>F36/C36</f>
        <v/>
      </c>
      <c r="H36" s="28">
        <f>IFERROR(C36/D36, 0)</f>
        <v/>
      </c>
      <c r="I36" s="9">
        <f>IF(G36&gt;4, "High ROI", IF(G36&gt;1, "Medium ROI", "Low ROI"))</f>
        <v/>
      </c>
    </row>
    <row r="37">
      <c r="A37" s="30" t="n">
        <v>36</v>
      </c>
      <c r="B37" s="23" t="inlineStr">
        <is>
          <t>Referral</t>
        </is>
      </c>
      <c r="C37" s="31" t="n">
        <v>8.320326732170223</v>
      </c>
      <c r="D37" s="32" t="n">
        <v>0.1231449787166301</v>
      </c>
      <c r="E37" s="31" t="n">
        <v>4776</v>
      </c>
      <c r="F37" s="28">
        <f>E37-C37</f>
        <v/>
      </c>
      <c r="G37" s="29">
        <f>F37/C37</f>
        <v/>
      </c>
      <c r="H37" s="28">
        <f>IFERROR(C37/D37, 0)</f>
        <v/>
      </c>
      <c r="I37" s="23">
        <f>IF(G37&gt;4, "High ROI", IF(G37&gt;1, "Medium ROI", "Low ROI"))</f>
        <v/>
      </c>
    </row>
    <row r="38">
      <c r="A38" s="25" t="n">
        <v>37</v>
      </c>
      <c r="B38" s="9" t="inlineStr">
        <is>
          <t>Social Media</t>
        </is>
      </c>
      <c r="C38" s="26" t="n">
        <v>9.546325667652964</v>
      </c>
      <c r="D38" s="27" t="n">
        <v>0.1675922473559195</v>
      </c>
      <c r="E38" s="26" t="n">
        <v>3836</v>
      </c>
      <c r="F38" s="28">
        <f>E38-C38</f>
        <v/>
      </c>
      <c r="G38" s="29">
        <f>F38/C38</f>
        <v/>
      </c>
      <c r="H38" s="28">
        <f>IFERROR(C38/D38, 0)</f>
        <v/>
      </c>
      <c r="I38" s="9">
        <f>IF(G38&gt;4, "High ROI", IF(G38&gt;1, "Medium ROI", "Low ROI"))</f>
        <v/>
      </c>
    </row>
    <row r="39">
      <c r="A39" s="30" t="n">
        <v>38</v>
      </c>
      <c r="B39" s="23" t="inlineStr">
        <is>
          <t>Social Media</t>
        </is>
      </c>
      <c r="C39" s="31" t="n">
        <v>9.546325667652964</v>
      </c>
      <c r="D39" s="32" t="n">
        <v>0.1675922473559195</v>
      </c>
      <c r="E39" s="31" t="n">
        <v>3172</v>
      </c>
      <c r="F39" s="28">
        <f>E39-C39</f>
        <v/>
      </c>
      <c r="G39" s="29">
        <f>F39/C39</f>
        <v/>
      </c>
      <c r="H39" s="28">
        <f>IFERROR(C39/D39, 0)</f>
        <v/>
      </c>
      <c r="I39" s="23">
        <f>IF(G39&gt;4, "High ROI", IF(G39&gt;1, "Medium ROI", "Low ROI"))</f>
        <v/>
      </c>
    </row>
    <row r="40">
      <c r="A40" s="25" t="n">
        <v>39</v>
      </c>
      <c r="B40" s="9" t="inlineStr">
        <is>
          <t>Paid Advertising</t>
        </is>
      </c>
      <c r="C40" s="26" t="n">
        <v>30.45032721352021</v>
      </c>
      <c r="D40" s="27" t="n">
        <v>0.0163414915688768</v>
      </c>
      <c r="E40" s="26" t="n">
        <v>4846</v>
      </c>
      <c r="F40" s="28">
        <f>E40-C40</f>
        <v/>
      </c>
      <c r="G40" s="29">
        <f>F40/C40</f>
        <v/>
      </c>
      <c r="H40" s="28">
        <f>IFERROR(C40/D40, 0)</f>
        <v/>
      </c>
      <c r="I40" s="9">
        <f>IF(G40&gt;4, "High ROI", IF(G40&gt;1, "Medium ROI", "Low ROI"))</f>
        <v/>
      </c>
    </row>
    <row r="41">
      <c r="A41" s="30" t="n">
        <v>40</v>
      </c>
      <c r="B41" s="23" t="inlineStr">
        <is>
          <t>Referral</t>
        </is>
      </c>
      <c r="C41" s="31" t="n">
        <v>8.320326732170223</v>
      </c>
      <c r="D41" s="32" t="n">
        <v>0.1231449787166301</v>
      </c>
      <c r="E41" s="31" t="n">
        <v>3868</v>
      </c>
      <c r="F41" s="28">
        <f>E41-C41</f>
        <v/>
      </c>
      <c r="G41" s="29">
        <f>F41/C41</f>
        <v/>
      </c>
      <c r="H41" s="28">
        <f>IFERROR(C41/D41, 0)</f>
        <v/>
      </c>
      <c r="I41" s="23">
        <f>IF(G41&gt;4, "High ROI", IF(G41&gt;1, "Medium ROI", "Low ROI"))</f>
        <v/>
      </c>
    </row>
    <row r="42">
      <c r="A42" s="25" t="n">
        <v>41</v>
      </c>
      <c r="B42" s="9" t="inlineStr">
        <is>
          <t>Social Media</t>
        </is>
      </c>
      <c r="C42" s="26" t="n">
        <v>9.546325667652964</v>
      </c>
      <c r="D42" s="27" t="n">
        <v>0.1675922473559195</v>
      </c>
      <c r="E42" s="26" t="n">
        <v>3947</v>
      </c>
      <c r="F42" s="28">
        <f>E42-C42</f>
        <v/>
      </c>
      <c r="G42" s="29">
        <f>F42/C42</f>
        <v/>
      </c>
      <c r="H42" s="28">
        <f>IFERROR(C42/D42, 0)</f>
        <v/>
      </c>
      <c r="I42" s="9">
        <f>IF(G42&gt;4, "High ROI", IF(G42&gt;1, "Medium ROI", "Low ROI"))</f>
        <v/>
      </c>
    </row>
    <row r="43">
      <c r="A43" s="30" t="n">
        <v>42</v>
      </c>
      <c r="B43" s="23" t="inlineStr">
        <is>
          <t>Social Media</t>
        </is>
      </c>
      <c r="C43" s="31" t="n">
        <v>9.546325667652964</v>
      </c>
      <c r="D43" s="32" t="n">
        <v>0.1675922473559195</v>
      </c>
      <c r="E43" s="31" t="n">
        <v>1118</v>
      </c>
      <c r="F43" s="28">
        <f>E43-C43</f>
        <v/>
      </c>
      <c r="G43" s="29">
        <f>F43/C43</f>
        <v/>
      </c>
      <c r="H43" s="28">
        <f>IFERROR(C43/D43, 0)</f>
        <v/>
      </c>
      <c r="I43" s="23">
        <f>IF(G43&gt;4, "High ROI", IF(G43&gt;1, "Medium ROI", "Low ROI"))</f>
        <v/>
      </c>
    </row>
    <row r="44">
      <c r="A44" s="25" t="n">
        <v>43</v>
      </c>
      <c r="B44" s="9" t="inlineStr">
        <is>
          <t>Paid Advertising</t>
        </is>
      </c>
      <c r="C44" s="26" t="n">
        <v>30.45032721352021</v>
      </c>
      <c r="D44" s="27" t="n">
        <v>0.0163414915688768</v>
      </c>
      <c r="E44" s="26" t="n">
        <v>3326</v>
      </c>
      <c r="F44" s="28">
        <f>E44-C44</f>
        <v/>
      </c>
      <c r="G44" s="29">
        <f>F44/C44</f>
        <v/>
      </c>
      <c r="H44" s="28">
        <f>IFERROR(C44/D44, 0)</f>
        <v/>
      </c>
      <c r="I44" s="9">
        <f>IF(G44&gt;4, "High ROI", IF(G44&gt;1, "Medium ROI", "Low ROI"))</f>
        <v/>
      </c>
    </row>
    <row r="45">
      <c r="A45" s="30" t="n">
        <v>44</v>
      </c>
      <c r="B45" s="23" t="inlineStr">
        <is>
          <t>Paid Advertising</t>
        </is>
      </c>
      <c r="C45" s="31" t="n">
        <v>30.45032721352021</v>
      </c>
      <c r="D45" s="32" t="n">
        <v>0.0163414915688768</v>
      </c>
      <c r="E45" s="31" t="n">
        <v>1004</v>
      </c>
      <c r="F45" s="28">
        <f>E45-C45</f>
        <v/>
      </c>
      <c r="G45" s="29">
        <f>F45/C45</f>
        <v/>
      </c>
      <c r="H45" s="28">
        <f>IFERROR(C45/D45, 0)</f>
        <v/>
      </c>
      <c r="I45" s="23">
        <f>IF(G45&gt;4, "High ROI", IF(G45&gt;1, "Medium ROI", "Low ROI"))</f>
        <v/>
      </c>
    </row>
    <row r="46">
      <c r="A46" s="25" t="n">
        <v>45</v>
      </c>
      <c r="B46" s="9" t="inlineStr">
        <is>
          <t>Paid Advertising</t>
        </is>
      </c>
      <c r="C46" s="26" t="n">
        <v>30.45032721352021</v>
      </c>
      <c r="D46" s="27" t="n">
        <v>0.0163414915688768</v>
      </c>
      <c r="E46" s="26" t="n">
        <v>3596</v>
      </c>
      <c r="F46" s="28">
        <f>E46-C46</f>
        <v/>
      </c>
      <c r="G46" s="29">
        <f>F46/C46</f>
        <v/>
      </c>
      <c r="H46" s="28">
        <f>IFERROR(C46/D46, 0)</f>
        <v/>
      </c>
      <c r="I46" s="9">
        <f>IF(G46&gt;4, "High ROI", IF(G46&gt;1, "Medium ROI", "Low ROI"))</f>
        <v/>
      </c>
    </row>
    <row r="47">
      <c r="A47" s="30" t="n">
        <v>46</v>
      </c>
      <c r="B47" s="23" t="inlineStr">
        <is>
          <t>Social Media</t>
        </is>
      </c>
      <c r="C47" s="31" t="n">
        <v>9.546325667652964</v>
      </c>
      <c r="D47" s="32" t="n">
        <v>0.1675922473559195</v>
      </c>
      <c r="E47" s="31" t="n">
        <v>1052</v>
      </c>
      <c r="F47" s="28">
        <f>E47-C47</f>
        <v/>
      </c>
      <c r="G47" s="29">
        <f>F47/C47</f>
        <v/>
      </c>
      <c r="H47" s="28">
        <f>IFERROR(C47/D47, 0)</f>
        <v/>
      </c>
      <c r="I47" s="23">
        <f>IF(G47&gt;4, "High ROI", IF(G47&gt;1, "Medium ROI", "Low ROI"))</f>
        <v/>
      </c>
    </row>
    <row r="48">
      <c r="A48" s="25" t="n">
        <v>47</v>
      </c>
      <c r="B48" s="9" t="inlineStr">
        <is>
          <t>Email Marketing</t>
        </is>
      </c>
      <c r="C48" s="26" t="n">
        <v>5.246263271245097</v>
      </c>
      <c r="D48" s="27" t="n">
        <v>0.0438222285949381</v>
      </c>
      <c r="E48" s="26" t="n">
        <v>3466</v>
      </c>
      <c r="F48" s="28">
        <f>E48-C48</f>
        <v/>
      </c>
      <c r="G48" s="29">
        <f>F48/C48</f>
        <v/>
      </c>
      <c r="H48" s="28">
        <f>IFERROR(C48/D48, 0)</f>
        <v/>
      </c>
      <c r="I48" s="9">
        <f>IF(G48&gt;4, "High ROI", IF(G48&gt;1, "Medium ROI", "Low ROI"))</f>
        <v/>
      </c>
    </row>
    <row r="49">
      <c r="A49" s="30" t="n">
        <v>48</v>
      </c>
      <c r="B49" s="23" t="inlineStr">
        <is>
          <t>Referral</t>
        </is>
      </c>
      <c r="C49" s="31" t="n">
        <v>8.320326732170223</v>
      </c>
      <c r="D49" s="32" t="n">
        <v>0.1231449787166301</v>
      </c>
      <c r="E49" s="31" t="n">
        <v>832</v>
      </c>
      <c r="F49" s="28">
        <f>E49-C49</f>
        <v/>
      </c>
      <c r="G49" s="29">
        <f>F49/C49</f>
        <v/>
      </c>
      <c r="H49" s="28">
        <f>IFERROR(C49/D49, 0)</f>
        <v/>
      </c>
      <c r="I49" s="23">
        <f>IF(G49&gt;4, "High ROI", IF(G49&gt;1, "Medium ROI", "Low ROI"))</f>
        <v/>
      </c>
    </row>
    <row r="50">
      <c r="A50" s="25" t="n">
        <v>49</v>
      </c>
      <c r="B50" s="9" t="inlineStr">
        <is>
          <t>Social Media</t>
        </is>
      </c>
      <c r="C50" s="26" t="n">
        <v>9.546325667652964</v>
      </c>
      <c r="D50" s="27" t="n">
        <v>0.1675922473559195</v>
      </c>
      <c r="E50" s="26" t="n">
        <v>1575</v>
      </c>
      <c r="F50" s="28">
        <f>E50-C50</f>
        <v/>
      </c>
      <c r="G50" s="29">
        <f>F50/C50</f>
        <v/>
      </c>
      <c r="H50" s="28">
        <f>IFERROR(C50/D50, 0)</f>
        <v/>
      </c>
      <c r="I50" s="9">
        <f>IF(G50&gt;4, "High ROI", IF(G50&gt;1, "Medium ROI", "Low ROI"))</f>
        <v/>
      </c>
    </row>
    <row r="51">
      <c r="A51" s="30" t="n">
        <v>50</v>
      </c>
      <c r="B51" s="23" t="inlineStr">
        <is>
          <t>Referral</t>
        </is>
      </c>
      <c r="C51" s="31" t="n">
        <v>8.320326732170223</v>
      </c>
      <c r="D51" s="32" t="n">
        <v>0.1231449787166301</v>
      </c>
      <c r="E51" s="31" t="n">
        <v>571</v>
      </c>
      <c r="F51" s="28">
        <f>E51-C51</f>
        <v/>
      </c>
      <c r="G51" s="29">
        <f>F51/C51</f>
        <v/>
      </c>
      <c r="H51" s="28">
        <f>IFERROR(C51/D51, 0)</f>
        <v/>
      </c>
      <c r="I51" s="23">
        <f>IF(G51&gt;4, "High ROI", IF(G51&gt;1, "Medium ROI", "Low ROI"))</f>
        <v/>
      </c>
    </row>
    <row r="52">
      <c r="A52" s="25" t="n">
        <v>51</v>
      </c>
      <c r="B52" s="9" t="inlineStr">
        <is>
          <t>Email Marketing</t>
        </is>
      </c>
      <c r="C52" s="26" t="n">
        <v>5.246263271245097</v>
      </c>
      <c r="D52" s="27" t="n">
        <v>0.0438222285949381</v>
      </c>
      <c r="E52" s="26" t="n">
        <v>1962</v>
      </c>
      <c r="F52" s="28">
        <f>E52-C52</f>
        <v/>
      </c>
      <c r="G52" s="29">
        <f>F52/C52</f>
        <v/>
      </c>
      <c r="H52" s="28">
        <f>IFERROR(C52/D52, 0)</f>
        <v/>
      </c>
      <c r="I52" s="9">
        <f>IF(G52&gt;4, "High ROI", IF(G52&gt;1, "Medium ROI", "Low ROI"))</f>
        <v/>
      </c>
    </row>
    <row r="53">
      <c r="A53" s="30" t="n">
        <v>52</v>
      </c>
      <c r="B53" s="23" t="inlineStr">
        <is>
          <t>Paid Advertising</t>
        </is>
      </c>
      <c r="C53" s="31" t="n">
        <v>30.45032721352021</v>
      </c>
      <c r="D53" s="32" t="n">
        <v>0.0163414915688768</v>
      </c>
      <c r="E53" s="31" t="n">
        <v>2573</v>
      </c>
      <c r="F53" s="28">
        <f>E53-C53</f>
        <v/>
      </c>
      <c r="G53" s="29">
        <f>F53/C53</f>
        <v/>
      </c>
      <c r="H53" s="28">
        <f>IFERROR(C53/D53, 0)</f>
        <v/>
      </c>
      <c r="I53" s="23">
        <f>IF(G53&gt;4, "High ROI", IF(G53&gt;1, "Medium ROI", "Low ROI"))</f>
        <v/>
      </c>
    </row>
    <row r="54">
      <c r="A54" s="25" t="n">
        <v>53</v>
      </c>
      <c r="B54" s="9" t="inlineStr">
        <is>
          <t>Referral</t>
        </is>
      </c>
      <c r="C54" s="26" t="n">
        <v>8.320326732170223</v>
      </c>
      <c r="D54" s="27" t="n">
        <v>0.1231449787166301</v>
      </c>
      <c r="E54" s="26" t="n">
        <v>3603</v>
      </c>
      <c r="F54" s="28">
        <f>E54-C54</f>
        <v/>
      </c>
      <c r="G54" s="29">
        <f>F54/C54</f>
        <v/>
      </c>
      <c r="H54" s="28">
        <f>IFERROR(C54/D54, 0)</f>
        <v/>
      </c>
      <c r="I54" s="9">
        <f>IF(G54&gt;4, "High ROI", IF(G54&gt;1, "Medium ROI", "Low ROI"))</f>
        <v/>
      </c>
    </row>
    <row r="55">
      <c r="A55" s="30" t="n">
        <v>54</v>
      </c>
      <c r="B55" s="23" t="inlineStr">
        <is>
          <t>Referral</t>
        </is>
      </c>
      <c r="C55" s="31" t="n">
        <v>8.320326732170223</v>
      </c>
      <c r="D55" s="32" t="n">
        <v>0.1231449787166301</v>
      </c>
      <c r="E55" s="31" t="n">
        <v>2390</v>
      </c>
      <c r="F55" s="28">
        <f>E55-C55</f>
        <v/>
      </c>
      <c r="G55" s="29">
        <f>F55/C55</f>
        <v/>
      </c>
      <c r="H55" s="28">
        <f>IFERROR(C55/D55, 0)</f>
        <v/>
      </c>
      <c r="I55" s="23">
        <f>IF(G55&gt;4, "High ROI", IF(G55&gt;1, "Medium ROI", "Low ROI"))</f>
        <v/>
      </c>
    </row>
    <row r="56">
      <c r="A56" s="25" t="n">
        <v>55</v>
      </c>
      <c r="B56" s="9" t="inlineStr">
        <is>
          <t>Paid Advertising</t>
        </is>
      </c>
      <c r="C56" s="26" t="n">
        <v>30.45032721352021</v>
      </c>
      <c r="D56" s="27" t="n">
        <v>0.0163414915688768</v>
      </c>
      <c r="E56" s="26" t="n">
        <v>2949</v>
      </c>
      <c r="F56" s="28">
        <f>E56-C56</f>
        <v/>
      </c>
      <c r="G56" s="29">
        <f>F56/C56</f>
        <v/>
      </c>
      <c r="H56" s="28">
        <f>IFERROR(C56/D56, 0)</f>
        <v/>
      </c>
      <c r="I56" s="9">
        <f>IF(G56&gt;4, "High ROI", IF(G56&gt;1, "Medium ROI", "Low ROI"))</f>
        <v/>
      </c>
    </row>
    <row r="57">
      <c r="A57" s="30" t="n">
        <v>56</v>
      </c>
      <c r="B57" s="23" t="inlineStr">
        <is>
          <t>Paid Advertising</t>
        </is>
      </c>
      <c r="C57" s="31" t="n">
        <v>30.45032721352021</v>
      </c>
      <c r="D57" s="32" t="n">
        <v>0.0163414915688768</v>
      </c>
      <c r="E57" s="31" t="n">
        <v>719</v>
      </c>
      <c r="F57" s="28">
        <f>E57-C57</f>
        <v/>
      </c>
      <c r="G57" s="29">
        <f>F57/C57</f>
        <v/>
      </c>
      <c r="H57" s="28">
        <f>IFERROR(C57/D57, 0)</f>
        <v/>
      </c>
      <c r="I57" s="23">
        <f>IF(G57&gt;4, "High ROI", IF(G57&gt;1, "Medium ROI", "Low ROI"))</f>
        <v/>
      </c>
    </row>
    <row r="58">
      <c r="A58" s="25" t="n">
        <v>57</v>
      </c>
      <c r="B58" s="9" t="inlineStr">
        <is>
          <t>Email Marketing</t>
        </is>
      </c>
      <c r="C58" s="26" t="n">
        <v>5.246263271245097</v>
      </c>
      <c r="D58" s="27" t="n">
        <v>0.0438222285949381</v>
      </c>
      <c r="E58" s="26" t="n">
        <v>2754</v>
      </c>
      <c r="F58" s="28">
        <f>E58-C58</f>
        <v/>
      </c>
      <c r="G58" s="29">
        <f>F58/C58</f>
        <v/>
      </c>
      <c r="H58" s="28">
        <f>IFERROR(C58/D58, 0)</f>
        <v/>
      </c>
      <c r="I58" s="9">
        <f>IF(G58&gt;4, "High ROI", IF(G58&gt;1, "Medium ROI", "Low ROI"))</f>
        <v/>
      </c>
    </row>
    <row r="59">
      <c r="A59" s="30" t="n">
        <v>58</v>
      </c>
      <c r="B59" s="23" t="inlineStr">
        <is>
          <t>Paid Advertising</t>
        </is>
      </c>
      <c r="C59" s="31" t="n">
        <v>30.45032721352021</v>
      </c>
      <c r="D59" s="32" t="n">
        <v>0.0163414915688768</v>
      </c>
      <c r="E59" s="31" t="n">
        <v>674</v>
      </c>
      <c r="F59" s="28">
        <f>E59-C59</f>
        <v/>
      </c>
      <c r="G59" s="29">
        <f>F59/C59</f>
        <v/>
      </c>
      <c r="H59" s="28">
        <f>IFERROR(C59/D59, 0)</f>
        <v/>
      </c>
      <c r="I59" s="23">
        <f>IF(G59&gt;4, "High ROI", IF(G59&gt;1, "Medium ROI", "Low ROI"))</f>
        <v/>
      </c>
    </row>
    <row r="60">
      <c r="A60" s="25" t="n">
        <v>59</v>
      </c>
      <c r="B60" s="9" t="inlineStr">
        <is>
          <t>Referral</t>
        </is>
      </c>
      <c r="C60" s="26" t="n">
        <v>8.320326732170223</v>
      </c>
      <c r="D60" s="27" t="n">
        <v>0.1231449787166301</v>
      </c>
      <c r="E60" s="26" t="n">
        <v>868</v>
      </c>
      <c r="F60" s="28">
        <f>E60-C60</f>
        <v/>
      </c>
      <c r="G60" s="29">
        <f>F60/C60</f>
        <v/>
      </c>
      <c r="H60" s="28">
        <f>IFERROR(C60/D60, 0)</f>
        <v/>
      </c>
      <c r="I60" s="9">
        <f>IF(G60&gt;4, "High ROI", IF(G60&gt;1, "Medium ROI", "Low ROI"))</f>
        <v/>
      </c>
    </row>
    <row r="61">
      <c r="A61" s="30" t="n">
        <v>60</v>
      </c>
      <c r="B61" s="23" t="inlineStr">
        <is>
          <t>Paid Advertising</t>
        </is>
      </c>
      <c r="C61" s="31" t="n">
        <v>30.45032721352021</v>
      </c>
      <c r="D61" s="32" t="n">
        <v>0.0163414915688768</v>
      </c>
      <c r="E61" s="31" t="n">
        <v>1806</v>
      </c>
      <c r="F61" s="28">
        <f>E61-C61</f>
        <v/>
      </c>
      <c r="G61" s="29">
        <f>F61/C61</f>
        <v/>
      </c>
      <c r="H61" s="28">
        <f>IFERROR(C61/D61, 0)</f>
        <v/>
      </c>
      <c r="I61" s="23">
        <f>IF(G61&gt;4, "High ROI", IF(G61&gt;1, "Medium ROI", "Low ROI"))</f>
        <v/>
      </c>
    </row>
    <row r="62">
      <c r="A62" s="25" t="n">
        <v>61</v>
      </c>
      <c r="B62" s="9" t="inlineStr">
        <is>
          <t>Email Marketing</t>
        </is>
      </c>
      <c r="C62" s="26" t="n">
        <v>5.246263271245097</v>
      </c>
      <c r="D62" s="27" t="n">
        <v>0.0438222285949381</v>
      </c>
      <c r="E62" s="26" t="n">
        <v>3472</v>
      </c>
      <c r="F62" s="28">
        <f>E62-C62</f>
        <v/>
      </c>
      <c r="G62" s="29">
        <f>F62/C62</f>
        <v/>
      </c>
      <c r="H62" s="28">
        <f>IFERROR(C62/D62, 0)</f>
        <v/>
      </c>
      <c r="I62" s="9">
        <f>IF(G62&gt;4, "High ROI", IF(G62&gt;1, "Medium ROI", "Low ROI"))</f>
        <v/>
      </c>
    </row>
    <row r="63">
      <c r="A63" s="30" t="n">
        <v>62</v>
      </c>
      <c r="B63" s="23" t="inlineStr">
        <is>
          <t>Social Media</t>
        </is>
      </c>
      <c r="C63" s="31" t="n">
        <v>9.546325667652964</v>
      </c>
      <c r="D63" s="32" t="n">
        <v>0.1675922473559195</v>
      </c>
      <c r="E63" s="31" t="n">
        <v>792</v>
      </c>
      <c r="F63" s="28">
        <f>E63-C63</f>
        <v/>
      </c>
      <c r="G63" s="29">
        <f>F63/C63</f>
        <v/>
      </c>
      <c r="H63" s="28">
        <f>IFERROR(C63/D63, 0)</f>
        <v/>
      </c>
      <c r="I63" s="23">
        <f>IF(G63&gt;4, "High ROI", IF(G63&gt;1, "Medium ROI", "Low ROI"))</f>
        <v/>
      </c>
    </row>
    <row r="64">
      <c r="A64" s="25" t="n">
        <v>63</v>
      </c>
      <c r="B64" s="9" t="inlineStr">
        <is>
          <t>Email Marketing</t>
        </is>
      </c>
      <c r="C64" s="26" t="n">
        <v>5.246263271245097</v>
      </c>
      <c r="D64" s="27" t="n">
        <v>0.0438222285949381</v>
      </c>
      <c r="E64" s="26" t="n">
        <v>3890</v>
      </c>
      <c r="F64" s="28">
        <f>E64-C64</f>
        <v/>
      </c>
      <c r="G64" s="29">
        <f>F64/C64</f>
        <v/>
      </c>
      <c r="H64" s="28">
        <f>IFERROR(C64/D64, 0)</f>
        <v/>
      </c>
      <c r="I64" s="9">
        <f>IF(G64&gt;4, "High ROI", IF(G64&gt;1, "Medium ROI", "Low ROI"))</f>
        <v/>
      </c>
    </row>
    <row r="65">
      <c r="A65" s="30" t="n">
        <v>64</v>
      </c>
      <c r="B65" s="23" t="inlineStr">
        <is>
          <t>Social Media</t>
        </is>
      </c>
      <c r="C65" s="31" t="n">
        <v>9.546325667652964</v>
      </c>
      <c r="D65" s="32" t="n">
        <v>0.1675922473559195</v>
      </c>
      <c r="E65" s="31" t="n">
        <v>4131</v>
      </c>
      <c r="F65" s="28">
        <f>E65-C65</f>
        <v/>
      </c>
      <c r="G65" s="29">
        <f>F65/C65</f>
        <v/>
      </c>
      <c r="H65" s="28">
        <f>IFERROR(C65/D65, 0)</f>
        <v/>
      </c>
      <c r="I65" s="23">
        <f>IF(G65&gt;4, "High ROI", IF(G65&gt;1, "Medium ROI", "Low ROI"))</f>
        <v/>
      </c>
    </row>
    <row r="66">
      <c r="A66" s="25" t="n">
        <v>65</v>
      </c>
      <c r="B66" s="9" t="inlineStr">
        <is>
          <t>Paid Advertising</t>
        </is>
      </c>
      <c r="C66" s="26" t="n">
        <v>30.45032721352021</v>
      </c>
      <c r="D66" s="27" t="n">
        <v>0.0163414915688768</v>
      </c>
      <c r="E66" s="26" t="n">
        <v>4210</v>
      </c>
      <c r="F66" s="28">
        <f>E66-C66</f>
        <v/>
      </c>
      <c r="G66" s="29">
        <f>F66/C66</f>
        <v/>
      </c>
      <c r="H66" s="28">
        <f>IFERROR(C66/D66, 0)</f>
        <v/>
      </c>
      <c r="I66" s="9">
        <f>IF(G66&gt;4, "High ROI", IF(G66&gt;1, "Medium ROI", "Low ROI"))</f>
        <v/>
      </c>
    </row>
    <row r="67">
      <c r="A67" s="30" t="n">
        <v>66</v>
      </c>
      <c r="B67" s="23" t="inlineStr">
        <is>
          <t>Social Media</t>
        </is>
      </c>
      <c r="C67" s="31" t="n">
        <v>9.546325667652964</v>
      </c>
      <c r="D67" s="32" t="n">
        <v>0.1675922473559195</v>
      </c>
      <c r="E67" s="31" t="n">
        <v>1568</v>
      </c>
      <c r="F67" s="28">
        <f>E67-C67</f>
        <v/>
      </c>
      <c r="G67" s="29">
        <f>F67/C67</f>
        <v/>
      </c>
      <c r="H67" s="28">
        <f>IFERROR(C67/D67, 0)</f>
        <v/>
      </c>
      <c r="I67" s="23">
        <f>IF(G67&gt;4, "High ROI", IF(G67&gt;1, "Medium ROI", "Low ROI"))</f>
        <v/>
      </c>
    </row>
    <row r="68">
      <c r="A68" s="25" t="n">
        <v>67</v>
      </c>
      <c r="B68" s="9" t="inlineStr">
        <is>
          <t>Paid Advertising</t>
        </is>
      </c>
      <c r="C68" s="26" t="n">
        <v>30.45032721352021</v>
      </c>
      <c r="D68" s="27" t="n">
        <v>0.0163414915688768</v>
      </c>
      <c r="E68" s="26" t="n">
        <v>2529</v>
      </c>
      <c r="F68" s="28">
        <f>E68-C68</f>
        <v/>
      </c>
      <c r="G68" s="29">
        <f>F68/C68</f>
        <v/>
      </c>
      <c r="H68" s="28">
        <f>IFERROR(C68/D68, 0)</f>
        <v/>
      </c>
      <c r="I68" s="9">
        <f>IF(G68&gt;4, "High ROI", IF(G68&gt;1, "Medium ROI", "Low ROI"))</f>
        <v/>
      </c>
    </row>
    <row r="69">
      <c r="A69" s="30" t="n">
        <v>68</v>
      </c>
      <c r="B69" s="23" t="inlineStr">
        <is>
          <t>Referral</t>
        </is>
      </c>
      <c r="C69" s="31" t="n">
        <v>8.320326732170223</v>
      </c>
      <c r="D69" s="32" t="n">
        <v>0.1231449787166301</v>
      </c>
      <c r="E69" s="31" t="n">
        <v>2376</v>
      </c>
      <c r="F69" s="28">
        <f>E69-C69</f>
        <v/>
      </c>
      <c r="G69" s="29">
        <f>F69/C69</f>
        <v/>
      </c>
      <c r="H69" s="28">
        <f>IFERROR(C69/D69, 0)</f>
        <v/>
      </c>
      <c r="I69" s="23">
        <f>IF(G69&gt;4, "High ROI", IF(G69&gt;1, "Medium ROI", "Low ROI"))</f>
        <v/>
      </c>
    </row>
    <row r="70">
      <c r="A70" s="25" t="n">
        <v>69</v>
      </c>
      <c r="B70" s="9" t="inlineStr">
        <is>
          <t>Email Marketing</t>
        </is>
      </c>
      <c r="C70" s="26" t="n">
        <v>5.246263271245097</v>
      </c>
      <c r="D70" s="27" t="n">
        <v>0.0438222285949381</v>
      </c>
      <c r="E70" s="26" t="n">
        <v>2952</v>
      </c>
      <c r="F70" s="28">
        <f>E70-C70</f>
        <v/>
      </c>
      <c r="G70" s="29">
        <f>F70/C70</f>
        <v/>
      </c>
      <c r="H70" s="28">
        <f>IFERROR(C70/D70, 0)</f>
        <v/>
      </c>
      <c r="I70" s="9">
        <f>IF(G70&gt;4, "High ROI", IF(G70&gt;1, "Medium ROI", "Low ROI"))</f>
        <v/>
      </c>
    </row>
    <row r="71">
      <c r="A71" s="30" t="n">
        <v>70</v>
      </c>
      <c r="B71" s="23" t="inlineStr">
        <is>
          <t>Social Media</t>
        </is>
      </c>
      <c r="C71" s="31" t="n">
        <v>9.546325667652964</v>
      </c>
      <c r="D71" s="32" t="n">
        <v>0.1675922473559195</v>
      </c>
      <c r="E71" s="31" t="n">
        <v>4833</v>
      </c>
      <c r="F71" s="28">
        <f>E71-C71</f>
        <v/>
      </c>
      <c r="G71" s="29">
        <f>F71/C71</f>
        <v/>
      </c>
      <c r="H71" s="28">
        <f>IFERROR(C71/D71, 0)</f>
        <v/>
      </c>
      <c r="I71" s="23">
        <f>IF(G71&gt;4, "High ROI", IF(G71&gt;1, "Medium ROI", "Low ROI"))</f>
        <v/>
      </c>
    </row>
    <row r="72">
      <c r="A72" s="25" t="n">
        <v>71</v>
      </c>
      <c r="B72" s="9" t="inlineStr">
        <is>
          <t>Paid Advertising</t>
        </is>
      </c>
      <c r="C72" s="26" t="n">
        <v>30.45032721352021</v>
      </c>
      <c r="D72" s="27" t="n">
        <v>0.0163414915688768</v>
      </c>
      <c r="E72" s="26" t="n">
        <v>2237</v>
      </c>
      <c r="F72" s="28">
        <f>E72-C72</f>
        <v/>
      </c>
      <c r="G72" s="29">
        <f>F72/C72</f>
        <v/>
      </c>
      <c r="H72" s="28">
        <f>IFERROR(C72/D72, 0)</f>
        <v/>
      </c>
      <c r="I72" s="9">
        <f>IF(G72&gt;4, "High ROI", IF(G72&gt;1, "Medium ROI", "Low ROI"))</f>
        <v/>
      </c>
    </row>
    <row r="73">
      <c r="A73" s="30" t="n">
        <v>72</v>
      </c>
      <c r="B73" s="23" t="inlineStr">
        <is>
          <t>Referral</t>
        </is>
      </c>
      <c r="C73" s="31" t="n">
        <v>8.320326732170223</v>
      </c>
      <c r="D73" s="32" t="n">
        <v>0.1231449787166301</v>
      </c>
      <c r="E73" s="31" t="n">
        <v>1361</v>
      </c>
      <c r="F73" s="28">
        <f>E73-C73</f>
        <v/>
      </c>
      <c r="G73" s="29">
        <f>F73/C73</f>
        <v/>
      </c>
      <c r="H73" s="28">
        <f>IFERROR(C73/D73, 0)</f>
        <v/>
      </c>
      <c r="I73" s="23">
        <f>IF(G73&gt;4, "High ROI", IF(G73&gt;1, "Medium ROI", "Low ROI"))</f>
        <v/>
      </c>
    </row>
    <row r="74">
      <c r="A74" s="25" t="n">
        <v>73</v>
      </c>
      <c r="B74" s="9" t="inlineStr">
        <is>
          <t>Paid Advertising</t>
        </is>
      </c>
      <c r="C74" s="26" t="n">
        <v>30.45032721352021</v>
      </c>
      <c r="D74" s="27" t="n">
        <v>0.0163414915688768</v>
      </c>
      <c r="E74" s="26" t="n">
        <v>2807</v>
      </c>
      <c r="F74" s="28">
        <f>E74-C74</f>
        <v/>
      </c>
      <c r="G74" s="29">
        <f>F74/C74</f>
        <v/>
      </c>
      <c r="H74" s="28">
        <f>IFERROR(C74/D74, 0)</f>
        <v/>
      </c>
      <c r="I74" s="9">
        <f>IF(G74&gt;4, "High ROI", IF(G74&gt;1, "Medium ROI", "Low ROI"))</f>
        <v/>
      </c>
    </row>
    <row r="75">
      <c r="A75" s="30" t="n">
        <v>74</v>
      </c>
      <c r="B75" s="23" t="inlineStr">
        <is>
          <t>Paid Advertising</t>
        </is>
      </c>
      <c r="C75" s="31" t="n">
        <v>30.45032721352021</v>
      </c>
      <c r="D75" s="32" t="n">
        <v>0.0163414915688768</v>
      </c>
      <c r="E75" s="31" t="n">
        <v>2620</v>
      </c>
      <c r="F75" s="28">
        <f>E75-C75</f>
        <v/>
      </c>
      <c r="G75" s="29">
        <f>F75/C75</f>
        <v/>
      </c>
      <c r="H75" s="28">
        <f>IFERROR(C75/D75, 0)</f>
        <v/>
      </c>
      <c r="I75" s="23">
        <f>IF(G75&gt;4, "High ROI", IF(G75&gt;1, "Medium ROI", "Low ROI"))</f>
        <v/>
      </c>
    </row>
    <row r="76">
      <c r="A76" s="25" t="n">
        <v>75</v>
      </c>
      <c r="B76" s="9" t="inlineStr">
        <is>
          <t>Referral</t>
        </is>
      </c>
      <c r="C76" s="26" t="n">
        <v>8.320326732170223</v>
      </c>
      <c r="D76" s="27" t="n">
        <v>0.1231449787166301</v>
      </c>
      <c r="E76" s="26" t="n">
        <v>3525</v>
      </c>
      <c r="F76" s="28">
        <f>E76-C76</f>
        <v/>
      </c>
      <c r="G76" s="29">
        <f>F76/C76</f>
        <v/>
      </c>
      <c r="H76" s="28">
        <f>IFERROR(C76/D76, 0)</f>
        <v/>
      </c>
      <c r="I76" s="9">
        <f>IF(G76&gt;4, "High ROI", IF(G76&gt;1, "Medium ROI", "Low ROI"))</f>
        <v/>
      </c>
    </row>
    <row r="77">
      <c r="A77" s="30" t="n">
        <v>76</v>
      </c>
      <c r="B77" s="23" t="inlineStr">
        <is>
          <t>Paid Advertising</t>
        </is>
      </c>
      <c r="C77" s="31" t="n">
        <v>30.45032721352021</v>
      </c>
      <c r="D77" s="32" t="n">
        <v>0.0163414915688768</v>
      </c>
      <c r="E77" s="31" t="n">
        <v>3112</v>
      </c>
      <c r="F77" s="28">
        <f>E77-C77</f>
        <v/>
      </c>
      <c r="G77" s="29">
        <f>F77/C77</f>
        <v/>
      </c>
      <c r="H77" s="28">
        <f>IFERROR(C77/D77, 0)</f>
        <v/>
      </c>
      <c r="I77" s="23">
        <f>IF(G77&gt;4, "High ROI", IF(G77&gt;1, "Medium ROI", "Low ROI"))</f>
        <v/>
      </c>
    </row>
    <row r="78">
      <c r="A78" s="25" t="n">
        <v>77</v>
      </c>
      <c r="B78" s="9" t="inlineStr">
        <is>
          <t>Email Marketing</t>
        </is>
      </c>
      <c r="C78" s="26" t="n">
        <v>5.246263271245097</v>
      </c>
      <c r="D78" s="27" t="n">
        <v>0.0438222285949381</v>
      </c>
      <c r="E78" s="26" t="n">
        <v>1736</v>
      </c>
      <c r="F78" s="28">
        <f>E78-C78</f>
        <v/>
      </c>
      <c r="G78" s="29">
        <f>F78/C78</f>
        <v/>
      </c>
      <c r="H78" s="28">
        <f>IFERROR(C78/D78, 0)</f>
        <v/>
      </c>
      <c r="I78" s="9">
        <f>IF(G78&gt;4, "High ROI", IF(G78&gt;1, "Medium ROI", "Low ROI"))</f>
        <v/>
      </c>
    </row>
    <row r="79">
      <c r="A79" s="30" t="n">
        <v>78</v>
      </c>
      <c r="B79" s="23" t="inlineStr">
        <is>
          <t>Social Media</t>
        </is>
      </c>
      <c r="C79" s="31" t="n">
        <v>9.546325667652964</v>
      </c>
      <c r="D79" s="32" t="n">
        <v>0.1675922473559195</v>
      </c>
      <c r="E79" s="31" t="n">
        <v>1812</v>
      </c>
      <c r="F79" s="28">
        <f>E79-C79</f>
        <v/>
      </c>
      <c r="G79" s="29">
        <f>F79/C79</f>
        <v/>
      </c>
      <c r="H79" s="28">
        <f>IFERROR(C79/D79, 0)</f>
        <v/>
      </c>
      <c r="I79" s="23">
        <f>IF(G79&gt;4, "High ROI", IF(G79&gt;1, "Medium ROI", "Low ROI"))</f>
        <v/>
      </c>
    </row>
    <row r="80">
      <c r="A80" s="25" t="n">
        <v>79</v>
      </c>
      <c r="B80" s="9" t="inlineStr">
        <is>
          <t>Paid Advertising</t>
        </is>
      </c>
      <c r="C80" s="26" t="n">
        <v>30.45032721352021</v>
      </c>
      <c r="D80" s="27" t="n">
        <v>0.0163414915688768</v>
      </c>
      <c r="E80" s="26" t="n">
        <v>4540</v>
      </c>
      <c r="F80" s="28">
        <f>E80-C80</f>
        <v/>
      </c>
      <c r="G80" s="29">
        <f>F80/C80</f>
        <v/>
      </c>
      <c r="H80" s="28">
        <f>IFERROR(C80/D80, 0)</f>
        <v/>
      </c>
      <c r="I80" s="9">
        <f>IF(G80&gt;4, "High ROI", IF(G80&gt;1, "Medium ROI", "Low ROI"))</f>
        <v/>
      </c>
    </row>
    <row r="81">
      <c r="A81" s="30" t="n">
        <v>80</v>
      </c>
      <c r="B81" s="23" t="inlineStr">
        <is>
          <t>Email Marketing</t>
        </is>
      </c>
      <c r="C81" s="31" t="n">
        <v>5.246263271245097</v>
      </c>
      <c r="D81" s="32" t="n">
        <v>0.0438222285949381</v>
      </c>
      <c r="E81" s="31" t="n">
        <v>4586</v>
      </c>
      <c r="F81" s="28">
        <f>E81-C81</f>
        <v/>
      </c>
      <c r="G81" s="29">
        <f>F81/C81</f>
        <v/>
      </c>
      <c r="H81" s="28">
        <f>IFERROR(C81/D81, 0)</f>
        <v/>
      </c>
      <c r="I81" s="23">
        <f>IF(G81&gt;4, "High ROI", IF(G81&gt;1, "Medium ROI", "Low ROI"))</f>
        <v/>
      </c>
    </row>
    <row r="82">
      <c r="A82" s="25" t="n">
        <v>81</v>
      </c>
      <c r="B82" s="9" t="inlineStr">
        <is>
          <t>Social Media</t>
        </is>
      </c>
      <c r="C82" s="26" t="n">
        <v>9.546325667652964</v>
      </c>
      <c r="D82" s="27" t="n">
        <v>0.1675922473559195</v>
      </c>
      <c r="E82" s="26" t="n">
        <v>800</v>
      </c>
      <c r="F82" s="28">
        <f>E82-C82</f>
        <v/>
      </c>
      <c r="G82" s="29">
        <f>F82/C82</f>
        <v/>
      </c>
      <c r="H82" s="28">
        <f>IFERROR(C82/D82, 0)</f>
        <v/>
      </c>
      <c r="I82" s="9">
        <f>IF(G82&gt;4, "High ROI", IF(G82&gt;1, "Medium ROI", "Low ROI"))</f>
        <v/>
      </c>
    </row>
    <row r="83">
      <c r="A83" s="30" t="n">
        <v>82</v>
      </c>
      <c r="B83" s="23" t="inlineStr">
        <is>
          <t>Email Marketing</t>
        </is>
      </c>
      <c r="C83" s="31" t="n">
        <v>5.246263271245097</v>
      </c>
      <c r="D83" s="32" t="n">
        <v>0.0438222285949381</v>
      </c>
      <c r="E83" s="31" t="n">
        <v>2741</v>
      </c>
      <c r="F83" s="28">
        <f>E83-C83</f>
        <v/>
      </c>
      <c r="G83" s="29">
        <f>F83/C83</f>
        <v/>
      </c>
      <c r="H83" s="28">
        <f>IFERROR(C83/D83, 0)</f>
        <v/>
      </c>
      <c r="I83" s="23">
        <f>IF(G83&gt;4, "High ROI", IF(G83&gt;1, "Medium ROI", "Low ROI"))</f>
        <v/>
      </c>
    </row>
    <row r="84">
      <c r="A84" s="25" t="n">
        <v>83</v>
      </c>
      <c r="B84" s="9" t="inlineStr">
        <is>
          <t>Email Marketing</t>
        </is>
      </c>
      <c r="C84" s="26" t="n">
        <v>5.246263271245097</v>
      </c>
      <c r="D84" s="27" t="n">
        <v>0.0438222285949381</v>
      </c>
      <c r="E84" s="26" t="n">
        <v>711</v>
      </c>
      <c r="F84" s="28">
        <f>E84-C84</f>
        <v/>
      </c>
      <c r="G84" s="29">
        <f>F84/C84</f>
        <v/>
      </c>
      <c r="H84" s="28">
        <f>IFERROR(C84/D84, 0)</f>
        <v/>
      </c>
      <c r="I84" s="9">
        <f>IF(G84&gt;4, "High ROI", IF(G84&gt;1, "Medium ROI", "Low ROI"))</f>
        <v/>
      </c>
    </row>
    <row r="85">
      <c r="A85" s="30" t="n">
        <v>84</v>
      </c>
      <c r="B85" s="23" t="inlineStr">
        <is>
          <t>Paid Advertising</t>
        </is>
      </c>
      <c r="C85" s="31" t="n">
        <v>30.45032721352021</v>
      </c>
      <c r="D85" s="32" t="n">
        <v>0.0163414915688768</v>
      </c>
      <c r="E85" s="31" t="n">
        <v>3308</v>
      </c>
      <c r="F85" s="28">
        <f>E85-C85</f>
        <v/>
      </c>
      <c r="G85" s="29">
        <f>F85/C85</f>
        <v/>
      </c>
      <c r="H85" s="28">
        <f>IFERROR(C85/D85, 0)</f>
        <v/>
      </c>
      <c r="I85" s="23">
        <f>IF(G85&gt;4, "High ROI", IF(G85&gt;1, "Medium ROI", "Low ROI"))</f>
        <v/>
      </c>
    </row>
    <row r="86">
      <c r="A86" s="25" t="n">
        <v>85</v>
      </c>
      <c r="B86" s="9" t="inlineStr">
        <is>
          <t>Paid Advertising</t>
        </is>
      </c>
      <c r="C86" s="26" t="n">
        <v>30.45032721352021</v>
      </c>
      <c r="D86" s="27" t="n">
        <v>0.0163414915688768</v>
      </c>
      <c r="E86" s="26" t="n">
        <v>4312</v>
      </c>
      <c r="F86" s="28">
        <f>E86-C86</f>
        <v/>
      </c>
      <c r="G86" s="29">
        <f>F86/C86</f>
        <v/>
      </c>
      <c r="H86" s="28">
        <f>IFERROR(C86/D86, 0)</f>
        <v/>
      </c>
      <c r="I86" s="9">
        <f>IF(G86&gt;4, "High ROI", IF(G86&gt;1, "Medium ROI", "Low ROI"))</f>
        <v/>
      </c>
    </row>
    <row r="87">
      <c r="A87" s="30" t="n">
        <v>86</v>
      </c>
      <c r="B87" s="23" t="inlineStr">
        <is>
          <t>Email Marketing</t>
        </is>
      </c>
      <c r="C87" s="31" t="n">
        <v>5.246263271245097</v>
      </c>
      <c r="D87" s="32" t="n">
        <v>0.0438222285949381</v>
      </c>
      <c r="E87" s="31" t="n">
        <v>3280</v>
      </c>
      <c r="F87" s="28">
        <f>E87-C87</f>
        <v/>
      </c>
      <c r="G87" s="29">
        <f>F87/C87</f>
        <v/>
      </c>
      <c r="H87" s="28">
        <f>IFERROR(C87/D87, 0)</f>
        <v/>
      </c>
      <c r="I87" s="23">
        <f>IF(G87&gt;4, "High ROI", IF(G87&gt;1, "Medium ROI", "Low ROI"))</f>
        <v/>
      </c>
    </row>
    <row r="88">
      <c r="A88" s="25" t="n">
        <v>87</v>
      </c>
      <c r="B88" s="9" t="inlineStr">
        <is>
          <t>Social Media</t>
        </is>
      </c>
      <c r="C88" s="26" t="n">
        <v>9.546325667652964</v>
      </c>
      <c r="D88" s="27" t="n">
        <v>0.1675922473559195</v>
      </c>
      <c r="E88" s="26" t="n">
        <v>3469</v>
      </c>
      <c r="F88" s="28">
        <f>E88-C88</f>
        <v/>
      </c>
      <c r="G88" s="29">
        <f>F88/C88</f>
        <v/>
      </c>
      <c r="H88" s="28">
        <f>IFERROR(C88/D88, 0)</f>
        <v/>
      </c>
      <c r="I88" s="9">
        <f>IF(G88&gt;4, "High ROI", IF(G88&gt;1, "Medium ROI", "Low ROI"))</f>
        <v/>
      </c>
    </row>
    <row r="89">
      <c r="A89" s="30" t="n">
        <v>88</v>
      </c>
      <c r="B89" s="23" t="inlineStr">
        <is>
          <t>Social Media</t>
        </is>
      </c>
      <c r="C89" s="31" t="n">
        <v>9.546325667652964</v>
      </c>
      <c r="D89" s="32" t="n">
        <v>0.1675922473559195</v>
      </c>
      <c r="E89" s="31" t="n">
        <v>1487</v>
      </c>
      <c r="F89" s="28">
        <f>E89-C89</f>
        <v/>
      </c>
      <c r="G89" s="29">
        <f>F89/C89</f>
        <v/>
      </c>
      <c r="H89" s="28">
        <f>IFERROR(C89/D89, 0)</f>
        <v/>
      </c>
      <c r="I89" s="23">
        <f>IF(G89&gt;4, "High ROI", IF(G89&gt;1, "Medium ROI", "Low ROI"))</f>
        <v/>
      </c>
    </row>
    <row r="90">
      <c r="A90" s="25" t="n">
        <v>89</v>
      </c>
      <c r="B90" s="9" t="inlineStr">
        <is>
          <t>Paid Advertising</t>
        </is>
      </c>
      <c r="C90" s="26" t="n">
        <v>30.45032721352021</v>
      </c>
      <c r="D90" s="27" t="n">
        <v>0.0163414915688768</v>
      </c>
      <c r="E90" s="26" t="n">
        <v>1771</v>
      </c>
      <c r="F90" s="28">
        <f>E90-C90</f>
        <v/>
      </c>
      <c r="G90" s="29">
        <f>F90/C90</f>
        <v/>
      </c>
      <c r="H90" s="28">
        <f>IFERROR(C90/D90, 0)</f>
        <v/>
      </c>
      <c r="I90" s="9">
        <f>IF(G90&gt;4, "High ROI", IF(G90&gt;1, "Medium ROI", "Low ROI"))</f>
        <v/>
      </c>
    </row>
    <row r="91">
      <c r="A91" s="30" t="n">
        <v>90</v>
      </c>
      <c r="B91" s="23" t="inlineStr">
        <is>
          <t>Paid Advertising</t>
        </is>
      </c>
      <c r="C91" s="31" t="n">
        <v>30.45032721352021</v>
      </c>
      <c r="D91" s="32" t="n">
        <v>0.0163414915688768</v>
      </c>
      <c r="E91" s="31" t="n">
        <v>1364</v>
      </c>
      <c r="F91" s="28">
        <f>E91-C91</f>
        <v/>
      </c>
      <c r="G91" s="29">
        <f>F91/C91</f>
        <v/>
      </c>
      <c r="H91" s="28">
        <f>IFERROR(C91/D91, 0)</f>
        <v/>
      </c>
      <c r="I91" s="23">
        <f>IF(G91&gt;4, "High ROI", IF(G91&gt;1, "Medium ROI", "Low ROI"))</f>
        <v/>
      </c>
    </row>
    <row r="92">
      <c r="A92" s="25" t="n">
        <v>91</v>
      </c>
      <c r="B92" s="9" t="inlineStr">
        <is>
          <t>Email Marketing</t>
        </is>
      </c>
      <c r="C92" s="26" t="n">
        <v>5.246263271245097</v>
      </c>
      <c r="D92" s="27" t="n">
        <v>0.0438222285949381</v>
      </c>
      <c r="E92" s="26" t="n">
        <v>4302</v>
      </c>
      <c r="F92" s="28">
        <f>E92-C92</f>
        <v/>
      </c>
      <c r="G92" s="29">
        <f>F92/C92</f>
        <v/>
      </c>
      <c r="H92" s="28">
        <f>IFERROR(C92/D92, 0)</f>
        <v/>
      </c>
      <c r="I92" s="9">
        <f>IF(G92&gt;4, "High ROI", IF(G92&gt;1, "Medium ROI", "Low ROI"))</f>
        <v/>
      </c>
    </row>
    <row r="93">
      <c r="A93" s="30" t="n">
        <v>92</v>
      </c>
      <c r="B93" s="23" t="inlineStr">
        <is>
          <t>Email Marketing</t>
        </is>
      </c>
      <c r="C93" s="31" t="n">
        <v>5.246263271245097</v>
      </c>
      <c r="D93" s="32" t="n">
        <v>0.0438222285949381</v>
      </c>
      <c r="E93" s="31" t="n">
        <v>1874</v>
      </c>
      <c r="F93" s="28">
        <f>E93-C93</f>
        <v/>
      </c>
      <c r="G93" s="29">
        <f>F93/C93</f>
        <v/>
      </c>
      <c r="H93" s="28">
        <f>IFERROR(C93/D93, 0)</f>
        <v/>
      </c>
      <c r="I93" s="23">
        <f>IF(G93&gt;4, "High ROI", IF(G93&gt;1, "Medium ROI", "Low ROI"))</f>
        <v/>
      </c>
    </row>
    <row r="94">
      <c r="A94" s="25" t="n">
        <v>93</v>
      </c>
      <c r="B94" s="9" t="inlineStr">
        <is>
          <t>Referral</t>
        </is>
      </c>
      <c r="C94" s="26" t="n">
        <v>8.320326732170223</v>
      </c>
      <c r="D94" s="27" t="n">
        <v>0.1231449787166301</v>
      </c>
      <c r="E94" s="26" t="n">
        <v>3453</v>
      </c>
      <c r="F94" s="28">
        <f>E94-C94</f>
        <v/>
      </c>
      <c r="G94" s="29">
        <f>F94/C94</f>
        <v/>
      </c>
      <c r="H94" s="28">
        <f>IFERROR(C94/D94, 0)</f>
        <v/>
      </c>
      <c r="I94" s="9">
        <f>IF(G94&gt;4, "High ROI", IF(G94&gt;1, "Medium ROI", "Low ROI"))</f>
        <v/>
      </c>
    </row>
    <row r="95">
      <c r="A95" s="30" t="n">
        <v>94</v>
      </c>
      <c r="B95" s="23" t="inlineStr">
        <is>
          <t>Email Marketing</t>
        </is>
      </c>
      <c r="C95" s="31" t="n">
        <v>5.246263271245097</v>
      </c>
      <c r="D95" s="32" t="n">
        <v>0.0438222285949381</v>
      </c>
      <c r="E95" s="31" t="n">
        <v>2933</v>
      </c>
      <c r="F95" s="28">
        <f>E95-C95</f>
        <v/>
      </c>
      <c r="G95" s="29">
        <f>F95/C95</f>
        <v/>
      </c>
      <c r="H95" s="28">
        <f>IFERROR(C95/D95, 0)</f>
        <v/>
      </c>
      <c r="I95" s="23">
        <f>IF(G95&gt;4, "High ROI", IF(G95&gt;1, "Medium ROI", "Low ROI"))</f>
        <v/>
      </c>
    </row>
    <row r="96">
      <c r="A96" s="25" t="n">
        <v>95</v>
      </c>
      <c r="B96" s="9" t="inlineStr">
        <is>
          <t>Social Media</t>
        </is>
      </c>
      <c r="C96" s="26" t="n">
        <v>9.546325667652964</v>
      </c>
      <c r="D96" s="27" t="n">
        <v>0.1675922473559195</v>
      </c>
      <c r="E96" s="26" t="n">
        <v>2987</v>
      </c>
      <c r="F96" s="28">
        <f>E96-C96</f>
        <v/>
      </c>
      <c r="G96" s="29">
        <f>F96/C96</f>
        <v/>
      </c>
      <c r="H96" s="28">
        <f>IFERROR(C96/D96, 0)</f>
        <v/>
      </c>
      <c r="I96" s="9">
        <f>IF(G96&gt;4, "High ROI", IF(G96&gt;1, "Medium ROI", "Low ROI"))</f>
        <v/>
      </c>
    </row>
    <row r="97">
      <c r="A97" s="30" t="n">
        <v>96</v>
      </c>
      <c r="B97" s="23" t="inlineStr">
        <is>
          <t>Referral</t>
        </is>
      </c>
      <c r="C97" s="31" t="n">
        <v>8.320326732170223</v>
      </c>
      <c r="D97" s="32" t="n">
        <v>0.1231449787166301</v>
      </c>
      <c r="E97" s="31" t="n">
        <v>3642</v>
      </c>
      <c r="F97" s="28">
        <f>E97-C97</f>
        <v/>
      </c>
      <c r="G97" s="29">
        <f>F97/C97</f>
        <v/>
      </c>
      <c r="H97" s="28">
        <f>IFERROR(C97/D97, 0)</f>
        <v/>
      </c>
      <c r="I97" s="23">
        <f>IF(G97&gt;4, "High ROI", IF(G97&gt;1, "Medium ROI", "Low ROI"))</f>
        <v/>
      </c>
    </row>
    <row r="98">
      <c r="A98" s="25" t="n">
        <v>97</v>
      </c>
      <c r="B98" s="9" t="inlineStr">
        <is>
          <t>Social Media</t>
        </is>
      </c>
      <c r="C98" s="26" t="n">
        <v>9.546325667652964</v>
      </c>
      <c r="D98" s="27" t="n">
        <v>0.1675922473559195</v>
      </c>
      <c r="E98" s="26" t="n">
        <v>845</v>
      </c>
      <c r="F98" s="28">
        <f>E98-C98</f>
        <v/>
      </c>
      <c r="G98" s="29">
        <f>F98/C98</f>
        <v/>
      </c>
      <c r="H98" s="28">
        <f>IFERROR(C98/D98, 0)</f>
        <v/>
      </c>
      <c r="I98" s="9">
        <f>IF(G98&gt;4, "High ROI", IF(G98&gt;1, "Medium ROI", "Low ROI"))</f>
        <v/>
      </c>
    </row>
    <row r="99">
      <c r="A99" s="30" t="n">
        <v>98</v>
      </c>
      <c r="B99" s="23" t="inlineStr">
        <is>
          <t>Paid Advertising</t>
        </is>
      </c>
      <c r="C99" s="31" t="n">
        <v>30.45032721352021</v>
      </c>
      <c r="D99" s="32" t="n">
        <v>0.0163414915688768</v>
      </c>
      <c r="E99" s="31" t="n">
        <v>3809</v>
      </c>
      <c r="F99" s="28">
        <f>E99-C99</f>
        <v/>
      </c>
      <c r="G99" s="29">
        <f>F99/C99</f>
        <v/>
      </c>
      <c r="H99" s="28">
        <f>IFERROR(C99/D99, 0)</f>
        <v/>
      </c>
      <c r="I99" s="23">
        <f>IF(G99&gt;4, "High ROI", IF(G99&gt;1, "Medium ROI", "Low ROI"))</f>
        <v/>
      </c>
    </row>
    <row r="100">
      <c r="A100" s="25" t="n">
        <v>99</v>
      </c>
      <c r="B100" s="9" t="inlineStr">
        <is>
          <t>Email Marketing</t>
        </is>
      </c>
      <c r="C100" s="26" t="n">
        <v>5.246263271245097</v>
      </c>
      <c r="D100" s="27" t="n">
        <v>0.0438222285949381</v>
      </c>
      <c r="E100" s="26" t="n">
        <v>4947</v>
      </c>
      <c r="F100" s="28">
        <f>E100-C100</f>
        <v/>
      </c>
      <c r="G100" s="29">
        <f>F100/C100</f>
        <v/>
      </c>
      <c r="H100" s="28">
        <f>IFERROR(C100/D100, 0)</f>
        <v/>
      </c>
      <c r="I100" s="9">
        <f>IF(G100&gt;4, "High ROI", IF(G100&gt;1, "Medium ROI", "Low ROI"))</f>
        <v/>
      </c>
    </row>
    <row r="101">
      <c r="A101" s="30" t="n">
        <v>100</v>
      </c>
      <c r="B101" s="23" t="inlineStr">
        <is>
          <t>Email Marketing</t>
        </is>
      </c>
      <c r="C101" s="31" t="n">
        <v>5.246263271245097</v>
      </c>
      <c r="D101" s="32" t="n">
        <v>0.0438222285949381</v>
      </c>
      <c r="E101" s="31" t="n">
        <v>4539</v>
      </c>
      <c r="F101" s="28">
        <f>E101-C101</f>
        <v/>
      </c>
      <c r="G101" s="29">
        <f>F101/C101</f>
        <v/>
      </c>
      <c r="H101" s="28">
        <f>IFERROR(C101/D101, 0)</f>
        <v/>
      </c>
      <c r="I101" s="23">
        <f>IF(G101&gt;4, "High ROI", IF(G101&gt;1, "Medium ROI", "Low ROI"))</f>
        <v/>
      </c>
    </row>
    <row r="102">
      <c r="A102" s="25" t="n">
        <v>101</v>
      </c>
      <c r="B102" s="9" t="inlineStr">
        <is>
          <t>Social Media</t>
        </is>
      </c>
      <c r="C102" s="26" t="n">
        <v>9.546325667652964</v>
      </c>
      <c r="D102" s="27" t="n">
        <v>0.1675922473559195</v>
      </c>
      <c r="E102" s="26" t="n">
        <v>1929</v>
      </c>
      <c r="F102" s="28">
        <f>E102-C102</f>
        <v/>
      </c>
      <c r="G102" s="29">
        <f>F102/C102</f>
        <v/>
      </c>
      <c r="H102" s="28">
        <f>IFERROR(C102/D102, 0)</f>
        <v/>
      </c>
      <c r="I102" s="9">
        <f>IF(G102&gt;4, "High ROI", IF(G102&gt;1, "Medium ROI", "Low ROI"))</f>
        <v/>
      </c>
    </row>
    <row r="103">
      <c r="A103" s="30" t="n">
        <v>102</v>
      </c>
      <c r="B103" s="23" t="inlineStr">
        <is>
          <t>Social Media</t>
        </is>
      </c>
      <c r="C103" s="31" t="n">
        <v>9.546325667652964</v>
      </c>
      <c r="D103" s="32" t="n">
        <v>0.1675922473559195</v>
      </c>
      <c r="E103" s="31" t="n">
        <v>1174</v>
      </c>
      <c r="F103" s="28">
        <f>E103-C103</f>
        <v/>
      </c>
      <c r="G103" s="29">
        <f>F103/C103</f>
        <v/>
      </c>
      <c r="H103" s="28">
        <f>IFERROR(C103/D103, 0)</f>
        <v/>
      </c>
      <c r="I103" s="23">
        <f>IF(G103&gt;4, "High ROI", IF(G103&gt;1, "Medium ROI", "Low ROI"))</f>
        <v/>
      </c>
    </row>
    <row r="104">
      <c r="A104" s="25" t="n">
        <v>103</v>
      </c>
      <c r="B104" s="9" t="inlineStr">
        <is>
          <t>Email Marketing</t>
        </is>
      </c>
      <c r="C104" s="26" t="n">
        <v>5.246263271245097</v>
      </c>
      <c r="D104" s="27" t="n">
        <v>0.0438222285949381</v>
      </c>
      <c r="E104" s="26" t="n">
        <v>2574</v>
      </c>
      <c r="F104" s="28">
        <f>E104-C104</f>
        <v/>
      </c>
      <c r="G104" s="29">
        <f>F104/C104</f>
        <v/>
      </c>
      <c r="H104" s="28">
        <f>IFERROR(C104/D104, 0)</f>
        <v/>
      </c>
      <c r="I104" s="9">
        <f>IF(G104&gt;4, "High ROI", IF(G104&gt;1, "Medium ROI", "Low ROI"))</f>
        <v/>
      </c>
    </row>
    <row r="105">
      <c r="A105" s="30" t="n">
        <v>104</v>
      </c>
      <c r="B105" s="23" t="inlineStr">
        <is>
          <t>Social Media</t>
        </is>
      </c>
      <c r="C105" s="31" t="n">
        <v>9.546325667652964</v>
      </c>
      <c r="D105" s="32" t="n">
        <v>0.1675922473559195</v>
      </c>
      <c r="E105" s="31" t="n">
        <v>1499</v>
      </c>
      <c r="F105" s="28">
        <f>E105-C105</f>
        <v/>
      </c>
      <c r="G105" s="29">
        <f>F105/C105</f>
        <v/>
      </c>
      <c r="H105" s="28">
        <f>IFERROR(C105/D105, 0)</f>
        <v/>
      </c>
      <c r="I105" s="23">
        <f>IF(G105&gt;4, "High ROI", IF(G105&gt;1, "Medium ROI", "Low ROI"))</f>
        <v/>
      </c>
    </row>
    <row r="106">
      <c r="A106" s="25" t="n">
        <v>105</v>
      </c>
      <c r="B106" s="9" t="inlineStr">
        <is>
          <t>Social Media</t>
        </is>
      </c>
      <c r="C106" s="26" t="n">
        <v>9.546325667652964</v>
      </c>
      <c r="D106" s="27" t="n">
        <v>0.1675922473559195</v>
      </c>
      <c r="E106" s="26" t="n">
        <v>4420</v>
      </c>
      <c r="F106" s="28">
        <f>E106-C106</f>
        <v/>
      </c>
      <c r="G106" s="29">
        <f>F106/C106</f>
        <v/>
      </c>
      <c r="H106" s="28">
        <f>IFERROR(C106/D106, 0)</f>
        <v/>
      </c>
      <c r="I106" s="9">
        <f>IF(G106&gt;4, "High ROI", IF(G106&gt;1, "Medium ROI", "Low ROI"))</f>
        <v/>
      </c>
    </row>
    <row r="107">
      <c r="A107" s="30" t="n">
        <v>106</v>
      </c>
      <c r="B107" s="23" t="inlineStr">
        <is>
          <t>Social Media</t>
        </is>
      </c>
      <c r="C107" s="31" t="n">
        <v>9.546325667652964</v>
      </c>
      <c r="D107" s="32" t="n">
        <v>0.1675922473559195</v>
      </c>
      <c r="E107" s="31" t="n">
        <v>1411</v>
      </c>
      <c r="F107" s="28">
        <f>E107-C107</f>
        <v/>
      </c>
      <c r="G107" s="29">
        <f>F107/C107</f>
        <v/>
      </c>
      <c r="H107" s="28">
        <f>IFERROR(C107/D107, 0)</f>
        <v/>
      </c>
      <c r="I107" s="23">
        <f>IF(G107&gt;4, "High ROI", IF(G107&gt;1, "Medium ROI", "Low ROI"))</f>
        <v/>
      </c>
    </row>
    <row r="108">
      <c r="A108" s="25" t="n">
        <v>107</v>
      </c>
      <c r="B108" s="9" t="inlineStr">
        <is>
          <t>Email Marketing</t>
        </is>
      </c>
      <c r="C108" s="26" t="n">
        <v>5.246263271245097</v>
      </c>
      <c r="D108" s="27" t="n">
        <v>0.0438222285949381</v>
      </c>
      <c r="E108" s="26" t="n">
        <v>3338</v>
      </c>
      <c r="F108" s="28">
        <f>E108-C108</f>
        <v/>
      </c>
      <c r="G108" s="29">
        <f>F108/C108</f>
        <v/>
      </c>
      <c r="H108" s="28">
        <f>IFERROR(C108/D108, 0)</f>
        <v/>
      </c>
      <c r="I108" s="9">
        <f>IF(G108&gt;4, "High ROI", IF(G108&gt;1, "Medium ROI", "Low ROI"))</f>
        <v/>
      </c>
    </row>
    <row r="109">
      <c r="A109" s="30" t="n">
        <v>108</v>
      </c>
      <c r="B109" s="23" t="inlineStr">
        <is>
          <t>Paid Advertising</t>
        </is>
      </c>
      <c r="C109" s="31" t="n">
        <v>30.45032721352021</v>
      </c>
      <c r="D109" s="32" t="n">
        <v>0.0163414915688768</v>
      </c>
      <c r="E109" s="31" t="n">
        <v>1681</v>
      </c>
      <c r="F109" s="28">
        <f>E109-C109</f>
        <v/>
      </c>
      <c r="G109" s="29">
        <f>F109/C109</f>
        <v/>
      </c>
      <c r="H109" s="28">
        <f>IFERROR(C109/D109, 0)</f>
        <v/>
      </c>
      <c r="I109" s="23">
        <f>IF(G109&gt;4, "High ROI", IF(G109&gt;1, "Medium ROI", "Low ROI"))</f>
        <v/>
      </c>
    </row>
    <row r="110">
      <c r="A110" s="25" t="n">
        <v>109</v>
      </c>
      <c r="B110" s="9" t="inlineStr">
        <is>
          <t>Email Marketing</t>
        </is>
      </c>
      <c r="C110" s="26" t="n">
        <v>5.246263271245097</v>
      </c>
      <c r="D110" s="27" t="n">
        <v>0.0438222285949381</v>
      </c>
      <c r="E110" s="26" t="n">
        <v>3326</v>
      </c>
      <c r="F110" s="28">
        <f>E110-C110</f>
        <v/>
      </c>
      <c r="G110" s="29">
        <f>F110/C110</f>
        <v/>
      </c>
      <c r="H110" s="28">
        <f>IFERROR(C110/D110, 0)</f>
        <v/>
      </c>
      <c r="I110" s="9">
        <f>IF(G110&gt;4, "High ROI", IF(G110&gt;1, "Medium ROI", "Low ROI"))</f>
        <v/>
      </c>
    </row>
    <row r="111">
      <c r="A111" s="30" t="n">
        <v>110</v>
      </c>
      <c r="B111" s="23" t="inlineStr">
        <is>
          <t>Referral</t>
        </is>
      </c>
      <c r="C111" s="31" t="n">
        <v>8.320326732170223</v>
      </c>
      <c r="D111" s="32" t="n">
        <v>0.1231449787166301</v>
      </c>
      <c r="E111" s="31" t="n">
        <v>558</v>
      </c>
      <c r="F111" s="28">
        <f>E111-C111</f>
        <v/>
      </c>
      <c r="G111" s="29">
        <f>F111/C111</f>
        <v/>
      </c>
      <c r="H111" s="28">
        <f>IFERROR(C111/D111, 0)</f>
        <v/>
      </c>
      <c r="I111" s="23">
        <f>IF(G111&gt;4, "High ROI", IF(G111&gt;1, "Medium ROI", "Low ROI"))</f>
        <v/>
      </c>
    </row>
    <row r="112">
      <c r="A112" s="25" t="n">
        <v>111</v>
      </c>
      <c r="B112" s="9" t="inlineStr">
        <is>
          <t>Referral</t>
        </is>
      </c>
      <c r="C112" s="26" t="n">
        <v>8.320326732170223</v>
      </c>
      <c r="D112" s="27" t="n">
        <v>0.1231449787166301</v>
      </c>
      <c r="E112" s="26" t="n">
        <v>3953</v>
      </c>
      <c r="F112" s="28">
        <f>E112-C112</f>
        <v/>
      </c>
      <c r="G112" s="29">
        <f>F112/C112</f>
        <v/>
      </c>
      <c r="H112" s="28">
        <f>IFERROR(C112/D112, 0)</f>
        <v/>
      </c>
      <c r="I112" s="9">
        <f>IF(G112&gt;4, "High ROI", IF(G112&gt;1, "Medium ROI", "Low ROI"))</f>
        <v/>
      </c>
    </row>
    <row r="113">
      <c r="A113" s="30" t="n">
        <v>112</v>
      </c>
      <c r="B113" s="23" t="inlineStr">
        <is>
          <t>Referral</t>
        </is>
      </c>
      <c r="C113" s="31" t="n">
        <v>8.320326732170223</v>
      </c>
      <c r="D113" s="32" t="n">
        <v>0.1231449787166301</v>
      </c>
      <c r="E113" s="31" t="n">
        <v>3642</v>
      </c>
      <c r="F113" s="28">
        <f>E113-C113</f>
        <v/>
      </c>
      <c r="G113" s="29">
        <f>F113/C113</f>
        <v/>
      </c>
      <c r="H113" s="28">
        <f>IFERROR(C113/D113, 0)</f>
        <v/>
      </c>
      <c r="I113" s="23">
        <f>IF(G113&gt;4, "High ROI", IF(G113&gt;1, "Medium ROI", "Low ROI"))</f>
        <v/>
      </c>
    </row>
    <row r="114">
      <c r="A114" s="25" t="n">
        <v>113</v>
      </c>
      <c r="B114" s="9" t="inlineStr">
        <is>
          <t>Email Marketing</t>
        </is>
      </c>
      <c r="C114" s="26" t="n">
        <v>5.246263271245097</v>
      </c>
      <c r="D114" s="27" t="n">
        <v>0.0438222285949381</v>
      </c>
      <c r="E114" s="26" t="n">
        <v>1694</v>
      </c>
      <c r="F114" s="28">
        <f>E114-C114</f>
        <v/>
      </c>
      <c r="G114" s="29">
        <f>F114/C114</f>
        <v/>
      </c>
      <c r="H114" s="28">
        <f>IFERROR(C114/D114, 0)</f>
        <v/>
      </c>
      <c r="I114" s="9">
        <f>IF(G114&gt;4, "High ROI", IF(G114&gt;1, "Medium ROI", "Low ROI"))</f>
        <v/>
      </c>
    </row>
    <row r="115">
      <c r="A115" s="30" t="n">
        <v>114</v>
      </c>
      <c r="B115" s="23" t="inlineStr">
        <is>
          <t>Referral</t>
        </is>
      </c>
      <c r="C115" s="31" t="n">
        <v>8.320326732170223</v>
      </c>
      <c r="D115" s="32" t="n">
        <v>0.1231449787166301</v>
      </c>
      <c r="E115" s="31" t="n">
        <v>3115</v>
      </c>
      <c r="F115" s="28">
        <f>E115-C115</f>
        <v/>
      </c>
      <c r="G115" s="29">
        <f>F115/C115</f>
        <v/>
      </c>
      <c r="H115" s="28">
        <f>IFERROR(C115/D115, 0)</f>
        <v/>
      </c>
      <c r="I115" s="23">
        <f>IF(G115&gt;4, "High ROI", IF(G115&gt;1, "Medium ROI", "Low ROI"))</f>
        <v/>
      </c>
    </row>
    <row r="116">
      <c r="A116" s="25" t="n">
        <v>115</v>
      </c>
      <c r="B116" s="9" t="inlineStr">
        <is>
          <t>Paid Advertising</t>
        </is>
      </c>
      <c r="C116" s="26" t="n">
        <v>30.45032721352021</v>
      </c>
      <c r="D116" s="27" t="n">
        <v>0.0163414915688768</v>
      </c>
      <c r="E116" s="26" t="n">
        <v>4560</v>
      </c>
      <c r="F116" s="28">
        <f>E116-C116</f>
        <v/>
      </c>
      <c r="G116" s="29">
        <f>F116/C116</f>
        <v/>
      </c>
      <c r="H116" s="28">
        <f>IFERROR(C116/D116, 0)</f>
        <v/>
      </c>
      <c r="I116" s="9">
        <f>IF(G116&gt;4, "High ROI", IF(G116&gt;1, "Medium ROI", "Low ROI"))</f>
        <v/>
      </c>
    </row>
    <row r="117">
      <c r="A117" s="30" t="n">
        <v>116</v>
      </c>
      <c r="B117" s="23" t="inlineStr">
        <is>
          <t>Email Marketing</t>
        </is>
      </c>
      <c r="C117" s="31" t="n">
        <v>5.246263271245097</v>
      </c>
      <c r="D117" s="32" t="n">
        <v>0.0438222285949381</v>
      </c>
      <c r="E117" s="31" t="n">
        <v>3442</v>
      </c>
      <c r="F117" s="28">
        <f>E117-C117</f>
        <v/>
      </c>
      <c r="G117" s="29">
        <f>F117/C117</f>
        <v/>
      </c>
      <c r="H117" s="28">
        <f>IFERROR(C117/D117, 0)</f>
        <v/>
      </c>
      <c r="I117" s="23">
        <f>IF(G117&gt;4, "High ROI", IF(G117&gt;1, "Medium ROI", "Low ROI"))</f>
        <v/>
      </c>
    </row>
    <row r="118">
      <c r="A118" s="25" t="n">
        <v>117</v>
      </c>
      <c r="B118" s="9" t="inlineStr">
        <is>
          <t>Social Media</t>
        </is>
      </c>
      <c r="C118" s="26" t="n">
        <v>9.546325667652964</v>
      </c>
      <c r="D118" s="27" t="n">
        <v>0.1675922473559195</v>
      </c>
      <c r="E118" s="26" t="n">
        <v>4340</v>
      </c>
      <c r="F118" s="28">
        <f>E118-C118</f>
        <v/>
      </c>
      <c r="G118" s="29">
        <f>F118/C118</f>
        <v/>
      </c>
      <c r="H118" s="28">
        <f>IFERROR(C118/D118, 0)</f>
        <v/>
      </c>
      <c r="I118" s="9">
        <f>IF(G118&gt;4, "High ROI", IF(G118&gt;1, "Medium ROI", "Low ROI"))</f>
        <v/>
      </c>
    </row>
    <row r="119">
      <c r="A119" s="30" t="n">
        <v>118</v>
      </c>
      <c r="B119" s="23" t="inlineStr">
        <is>
          <t>Referral</t>
        </is>
      </c>
      <c r="C119" s="31" t="n">
        <v>8.320326732170223</v>
      </c>
      <c r="D119" s="32" t="n">
        <v>0.1231449787166301</v>
      </c>
      <c r="E119" s="31" t="n">
        <v>1919</v>
      </c>
      <c r="F119" s="28">
        <f>E119-C119</f>
        <v/>
      </c>
      <c r="G119" s="29">
        <f>F119/C119</f>
        <v/>
      </c>
      <c r="H119" s="28">
        <f>IFERROR(C119/D119, 0)</f>
        <v/>
      </c>
      <c r="I119" s="23">
        <f>IF(G119&gt;4, "High ROI", IF(G119&gt;1, "Medium ROI", "Low ROI"))</f>
        <v/>
      </c>
    </row>
    <row r="120">
      <c r="A120" s="25" t="n">
        <v>119</v>
      </c>
      <c r="B120" s="9" t="inlineStr">
        <is>
          <t>Paid Advertising</t>
        </is>
      </c>
      <c r="C120" s="26" t="n">
        <v>30.45032721352021</v>
      </c>
      <c r="D120" s="27" t="n">
        <v>0.0163414915688768</v>
      </c>
      <c r="E120" s="26" t="n">
        <v>2695</v>
      </c>
      <c r="F120" s="28">
        <f>E120-C120</f>
        <v/>
      </c>
      <c r="G120" s="29">
        <f>F120/C120</f>
        <v/>
      </c>
      <c r="H120" s="28">
        <f>IFERROR(C120/D120, 0)</f>
        <v/>
      </c>
      <c r="I120" s="9">
        <f>IF(G120&gt;4, "High ROI", IF(G120&gt;1, "Medium ROI", "Low ROI"))</f>
        <v/>
      </c>
    </row>
    <row r="121">
      <c r="A121" s="30" t="n">
        <v>120</v>
      </c>
      <c r="B121" s="23" t="inlineStr">
        <is>
          <t>Paid Advertising</t>
        </is>
      </c>
      <c r="C121" s="31" t="n">
        <v>30.45032721352021</v>
      </c>
      <c r="D121" s="32" t="n">
        <v>0.0163414915688768</v>
      </c>
      <c r="E121" s="31" t="n">
        <v>4134</v>
      </c>
      <c r="F121" s="28">
        <f>E121-C121</f>
        <v/>
      </c>
      <c r="G121" s="29">
        <f>F121/C121</f>
        <v/>
      </c>
      <c r="H121" s="28">
        <f>IFERROR(C121/D121, 0)</f>
        <v/>
      </c>
      <c r="I121" s="23">
        <f>IF(G121&gt;4, "High ROI", IF(G121&gt;1, "Medium ROI", "Low ROI"))</f>
        <v/>
      </c>
    </row>
    <row r="122">
      <c r="A122" s="25" t="n">
        <v>121</v>
      </c>
      <c r="B122" s="9" t="inlineStr">
        <is>
          <t>Paid Advertising</t>
        </is>
      </c>
      <c r="C122" s="26" t="n">
        <v>30.45032721352021</v>
      </c>
      <c r="D122" s="27" t="n">
        <v>0.0163414915688768</v>
      </c>
      <c r="E122" s="26" t="n">
        <v>3951</v>
      </c>
      <c r="F122" s="28">
        <f>E122-C122</f>
        <v/>
      </c>
      <c r="G122" s="29">
        <f>F122/C122</f>
        <v/>
      </c>
      <c r="H122" s="28">
        <f>IFERROR(C122/D122, 0)</f>
        <v/>
      </c>
      <c r="I122" s="9">
        <f>IF(G122&gt;4, "High ROI", IF(G122&gt;1, "Medium ROI", "Low ROI"))</f>
        <v/>
      </c>
    </row>
    <row r="123">
      <c r="A123" s="30" t="n">
        <v>122</v>
      </c>
      <c r="B123" s="23" t="inlineStr">
        <is>
          <t>Email Marketing</t>
        </is>
      </c>
      <c r="C123" s="31" t="n">
        <v>5.246263271245097</v>
      </c>
      <c r="D123" s="32" t="n">
        <v>0.0438222285949381</v>
      </c>
      <c r="E123" s="31" t="n">
        <v>3474</v>
      </c>
      <c r="F123" s="28">
        <f>E123-C123</f>
        <v/>
      </c>
      <c r="G123" s="29">
        <f>F123/C123</f>
        <v/>
      </c>
      <c r="H123" s="28">
        <f>IFERROR(C123/D123, 0)</f>
        <v/>
      </c>
      <c r="I123" s="23">
        <f>IF(G123&gt;4, "High ROI", IF(G123&gt;1, "Medium ROI", "Low ROI"))</f>
        <v/>
      </c>
    </row>
    <row r="124">
      <c r="A124" s="25" t="n">
        <v>123</v>
      </c>
      <c r="B124" s="9" t="inlineStr">
        <is>
          <t>Email Marketing</t>
        </is>
      </c>
      <c r="C124" s="26" t="n">
        <v>5.246263271245097</v>
      </c>
      <c r="D124" s="27" t="n">
        <v>0.0438222285949381</v>
      </c>
      <c r="E124" s="26" t="n">
        <v>730</v>
      </c>
      <c r="F124" s="28">
        <f>E124-C124</f>
        <v/>
      </c>
      <c r="G124" s="29">
        <f>F124/C124</f>
        <v/>
      </c>
      <c r="H124" s="28">
        <f>IFERROR(C124/D124, 0)</f>
        <v/>
      </c>
      <c r="I124" s="9">
        <f>IF(G124&gt;4, "High ROI", IF(G124&gt;1, "Medium ROI", "Low ROI"))</f>
        <v/>
      </c>
    </row>
    <row r="125">
      <c r="A125" s="30" t="n">
        <v>124</v>
      </c>
      <c r="B125" s="23" t="inlineStr">
        <is>
          <t>Referral</t>
        </is>
      </c>
      <c r="C125" s="31" t="n">
        <v>8.320326732170223</v>
      </c>
      <c r="D125" s="32" t="n">
        <v>0.1231449787166301</v>
      </c>
      <c r="E125" s="31" t="n">
        <v>3376</v>
      </c>
      <c r="F125" s="28">
        <f>E125-C125</f>
        <v/>
      </c>
      <c r="G125" s="29">
        <f>F125/C125</f>
        <v/>
      </c>
      <c r="H125" s="28">
        <f>IFERROR(C125/D125, 0)</f>
        <v/>
      </c>
      <c r="I125" s="23">
        <f>IF(G125&gt;4, "High ROI", IF(G125&gt;1, "Medium ROI", "Low ROI"))</f>
        <v/>
      </c>
    </row>
    <row r="126">
      <c r="A126" s="25" t="n">
        <v>125</v>
      </c>
      <c r="B126" s="9" t="inlineStr">
        <is>
          <t>Email Marketing</t>
        </is>
      </c>
      <c r="C126" s="26" t="n">
        <v>5.246263271245097</v>
      </c>
      <c r="D126" s="27" t="n">
        <v>0.0438222285949381</v>
      </c>
      <c r="E126" s="26" t="n">
        <v>1067</v>
      </c>
      <c r="F126" s="28">
        <f>E126-C126</f>
        <v/>
      </c>
      <c r="G126" s="29">
        <f>F126/C126</f>
        <v/>
      </c>
      <c r="H126" s="28">
        <f>IFERROR(C126/D126, 0)</f>
        <v/>
      </c>
      <c r="I126" s="9">
        <f>IF(G126&gt;4, "High ROI", IF(G126&gt;1, "Medium ROI", "Low ROI"))</f>
        <v/>
      </c>
    </row>
    <row r="127">
      <c r="A127" s="30" t="n">
        <v>126</v>
      </c>
      <c r="B127" s="23" t="inlineStr">
        <is>
          <t>Email Marketing</t>
        </is>
      </c>
      <c r="C127" s="31" t="n">
        <v>5.246263271245097</v>
      </c>
      <c r="D127" s="32" t="n">
        <v>0.0438222285949381</v>
      </c>
      <c r="E127" s="31" t="n">
        <v>2723</v>
      </c>
      <c r="F127" s="28">
        <f>E127-C127</f>
        <v/>
      </c>
      <c r="G127" s="29">
        <f>F127/C127</f>
        <v/>
      </c>
      <c r="H127" s="28">
        <f>IFERROR(C127/D127, 0)</f>
        <v/>
      </c>
      <c r="I127" s="23">
        <f>IF(G127&gt;4, "High ROI", IF(G127&gt;1, "Medium ROI", "Low ROI"))</f>
        <v/>
      </c>
    </row>
    <row r="128">
      <c r="A128" s="25" t="n">
        <v>127</v>
      </c>
      <c r="B128" s="9" t="inlineStr">
        <is>
          <t>Email Marketing</t>
        </is>
      </c>
      <c r="C128" s="26" t="n">
        <v>5.246263271245097</v>
      </c>
      <c r="D128" s="27" t="n">
        <v>0.0438222285949381</v>
      </c>
      <c r="E128" s="26" t="n">
        <v>1272</v>
      </c>
      <c r="F128" s="28">
        <f>E128-C128</f>
        <v/>
      </c>
      <c r="G128" s="29">
        <f>F128/C128</f>
        <v/>
      </c>
      <c r="H128" s="28">
        <f>IFERROR(C128/D128, 0)</f>
        <v/>
      </c>
      <c r="I128" s="9">
        <f>IF(G128&gt;4, "High ROI", IF(G128&gt;1, "Medium ROI", "Low ROI"))</f>
        <v/>
      </c>
    </row>
    <row r="129">
      <c r="A129" s="30" t="n">
        <v>128</v>
      </c>
      <c r="B129" s="23" t="inlineStr">
        <is>
          <t>Paid Advertising</t>
        </is>
      </c>
      <c r="C129" s="31" t="n">
        <v>30.45032721352021</v>
      </c>
      <c r="D129" s="32" t="n">
        <v>0.0163414915688768</v>
      </c>
      <c r="E129" s="31" t="n">
        <v>2800</v>
      </c>
      <c r="F129" s="28">
        <f>E129-C129</f>
        <v/>
      </c>
      <c r="G129" s="29">
        <f>F129/C129</f>
        <v/>
      </c>
      <c r="H129" s="28">
        <f>IFERROR(C129/D129, 0)</f>
        <v/>
      </c>
      <c r="I129" s="23">
        <f>IF(G129&gt;4, "High ROI", IF(G129&gt;1, "Medium ROI", "Low ROI"))</f>
        <v/>
      </c>
    </row>
    <row r="130">
      <c r="A130" s="25" t="n">
        <v>129</v>
      </c>
      <c r="B130" s="9" t="inlineStr">
        <is>
          <t>Paid Advertising</t>
        </is>
      </c>
      <c r="C130" s="26" t="n">
        <v>30.45032721352021</v>
      </c>
      <c r="D130" s="27" t="n">
        <v>0.0163414915688768</v>
      </c>
      <c r="E130" s="26" t="n">
        <v>2389</v>
      </c>
      <c r="F130" s="28">
        <f>E130-C130</f>
        <v/>
      </c>
      <c r="G130" s="29">
        <f>F130/C130</f>
        <v/>
      </c>
      <c r="H130" s="28">
        <f>IFERROR(C130/D130, 0)</f>
        <v/>
      </c>
      <c r="I130" s="9">
        <f>IF(G130&gt;4, "High ROI", IF(G130&gt;1, "Medium ROI", "Low ROI"))</f>
        <v/>
      </c>
    </row>
    <row r="131">
      <c r="A131" s="30" t="n">
        <v>130</v>
      </c>
      <c r="B131" s="23" t="inlineStr">
        <is>
          <t>Email Marketing</t>
        </is>
      </c>
      <c r="C131" s="31" t="n">
        <v>5.246263271245097</v>
      </c>
      <c r="D131" s="32" t="n">
        <v>0.0438222285949381</v>
      </c>
      <c r="E131" s="31" t="n">
        <v>1988</v>
      </c>
      <c r="F131" s="28">
        <f>E131-C131</f>
        <v/>
      </c>
      <c r="G131" s="29">
        <f>F131/C131</f>
        <v/>
      </c>
      <c r="H131" s="28">
        <f>IFERROR(C131/D131, 0)</f>
        <v/>
      </c>
      <c r="I131" s="23">
        <f>IF(G131&gt;4, "High ROI", IF(G131&gt;1, "Medium ROI", "Low ROI"))</f>
        <v/>
      </c>
    </row>
    <row r="132">
      <c r="A132" s="25" t="n">
        <v>131</v>
      </c>
      <c r="B132" s="9" t="inlineStr">
        <is>
          <t>Paid Advertising</t>
        </is>
      </c>
      <c r="C132" s="26" t="n">
        <v>30.45032721352021</v>
      </c>
      <c r="D132" s="27" t="n">
        <v>0.0163414915688768</v>
      </c>
      <c r="E132" s="26" t="n">
        <v>912</v>
      </c>
      <c r="F132" s="28">
        <f>E132-C132</f>
        <v/>
      </c>
      <c r="G132" s="29">
        <f>F132/C132</f>
        <v/>
      </c>
      <c r="H132" s="28">
        <f>IFERROR(C132/D132, 0)</f>
        <v/>
      </c>
      <c r="I132" s="9">
        <f>IF(G132&gt;4, "High ROI", IF(G132&gt;1, "Medium ROI", "Low ROI"))</f>
        <v/>
      </c>
    </row>
    <row r="133">
      <c r="A133" s="30" t="n">
        <v>132</v>
      </c>
      <c r="B133" s="23" t="inlineStr">
        <is>
          <t>Social Media</t>
        </is>
      </c>
      <c r="C133" s="31" t="n">
        <v>9.546325667652964</v>
      </c>
      <c r="D133" s="32" t="n">
        <v>0.1675922473559195</v>
      </c>
      <c r="E133" s="31" t="n">
        <v>3149</v>
      </c>
      <c r="F133" s="28">
        <f>E133-C133</f>
        <v/>
      </c>
      <c r="G133" s="29">
        <f>F133/C133</f>
        <v/>
      </c>
      <c r="H133" s="28">
        <f>IFERROR(C133/D133, 0)</f>
        <v/>
      </c>
      <c r="I133" s="23">
        <f>IF(G133&gt;4, "High ROI", IF(G133&gt;1, "Medium ROI", "Low ROI"))</f>
        <v/>
      </c>
    </row>
    <row r="134">
      <c r="A134" s="25" t="n">
        <v>133</v>
      </c>
      <c r="B134" s="9" t="inlineStr">
        <is>
          <t>Email Marketing</t>
        </is>
      </c>
      <c r="C134" s="26" t="n">
        <v>5.246263271245097</v>
      </c>
      <c r="D134" s="27" t="n">
        <v>0.0438222285949381</v>
      </c>
      <c r="E134" s="26" t="n">
        <v>2624</v>
      </c>
      <c r="F134" s="28">
        <f>E134-C134</f>
        <v/>
      </c>
      <c r="G134" s="29">
        <f>F134/C134</f>
        <v/>
      </c>
      <c r="H134" s="28">
        <f>IFERROR(C134/D134, 0)</f>
        <v/>
      </c>
      <c r="I134" s="9">
        <f>IF(G134&gt;4, "High ROI", IF(G134&gt;1, "Medium ROI", "Low ROI"))</f>
        <v/>
      </c>
    </row>
    <row r="135">
      <c r="A135" s="30" t="n">
        <v>134</v>
      </c>
      <c r="B135" s="23" t="inlineStr">
        <is>
          <t>Referral</t>
        </is>
      </c>
      <c r="C135" s="31" t="n">
        <v>8.320326732170223</v>
      </c>
      <c r="D135" s="32" t="n">
        <v>0.1231449787166301</v>
      </c>
      <c r="E135" s="31" t="n">
        <v>1429</v>
      </c>
      <c r="F135" s="28">
        <f>E135-C135</f>
        <v/>
      </c>
      <c r="G135" s="29">
        <f>F135/C135</f>
        <v/>
      </c>
      <c r="H135" s="28">
        <f>IFERROR(C135/D135, 0)</f>
        <v/>
      </c>
      <c r="I135" s="23">
        <f>IF(G135&gt;4, "High ROI", IF(G135&gt;1, "Medium ROI", "Low ROI"))</f>
        <v/>
      </c>
    </row>
    <row r="136">
      <c r="A136" s="25" t="n">
        <v>135</v>
      </c>
      <c r="B136" s="9" t="inlineStr">
        <is>
          <t>Referral</t>
        </is>
      </c>
      <c r="C136" s="26" t="n">
        <v>8.320326732170223</v>
      </c>
      <c r="D136" s="27" t="n">
        <v>0.1231449787166301</v>
      </c>
      <c r="E136" s="26" t="n">
        <v>4615</v>
      </c>
      <c r="F136" s="28">
        <f>E136-C136</f>
        <v/>
      </c>
      <c r="G136" s="29">
        <f>F136/C136</f>
        <v/>
      </c>
      <c r="H136" s="28">
        <f>IFERROR(C136/D136, 0)</f>
        <v/>
      </c>
      <c r="I136" s="9">
        <f>IF(G136&gt;4, "High ROI", IF(G136&gt;1, "Medium ROI", "Low ROI"))</f>
        <v/>
      </c>
    </row>
    <row r="137">
      <c r="A137" s="30" t="n">
        <v>136</v>
      </c>
      <c r="B137" s="23" t="inlineStr">
        <is>
          <t>Social Media</t>
        </is>
      </c>
      <c r="C137" s="31" t="n">
        <v>9.546325667652964</v>
      </c>
      <c r="D137" s="32" t="n">
        <v>0.1675922473559195</v>
      </c>
      <c r="E137" s="31" t="n">
        <v>1809</v>
      </c>
      <c r="F137" s="28">
        <f>E137-C137</f>
        <v/>
      </c>
      <c r="G137" s="29">
        <f>F137/C137</f>
        <v/>
      </c>
      <c r="H137" s="28">
        <f>IFERROR(C137/D137, 0)</f>
        <v/>
      </c>
      <c r="I137" s="23">
        <f>IF(G137&gt;4, "High ROI", IF(G137&gt;1, "Medium ROI", "Low ROI"))</f>
        <v/>
      </c>
    </row>
    <row r="138">
      <c r="A138" s="25" t="n">
        <v>137</v>
      </c>
      <c r="B138" s="9" t="inlineStr">
        <is>
          <t>Email Marketing</t>
        </is>
      </c>
      <c r="C138" s="26" t="n">
        <v>5.246263271245097</v>
      </c>
      <c r="D138" s="27" t="n">
        <v>0.0438222285949381</v>
      </c>
      <c r="E138" s="26" t="n">
        <v>1528</v>
      </c>
      <c r="F138" s="28">
        <f>E138-C138</f>
        <v/>
      </c>
      <c r="G138" s="29">
        <f>F138/C138</f>
        <v/>
      </c>
      <c r="H138" s="28">
        <f>IFERROR(C138/D138, 0)</f>
        <v/>
      </c>
      <c r="I138" s="9">
        <f>IF(G138&gt;4, "High ROI", IF(G138&gt;1, "Medium ROI", "Low ROI"))</f>
        <v/>
      </c>
    </row>
    <row r="139">
      <c r="A139" s="30" t="n">
        <v>138</v>
      </c>
      <c r="B139" s="23" t="inlineStr">
        <is>
          <t>Email Marketing</t>
        </is>
      </c>
      <c r="C139" s="31" t="n">
        <v>5.246263271245097</v>
      </c>
      <c r="D139" s="32" t="n">
        <v>0.0438222285949381</v>
      </c>
      <c r="E139" s="31" t="n">
        <v>2486</v>
      </c>
      <c r="F139" s="28">
        <f>E139-C139</f>
        <v/>
      </c>
      <c r="G139" s="29">
        <f>F139/C139</f>
        <v/>
      </c>
      <c r="H139" s="28">
        <f>IFERROR(C139/D139, 0)</f>
        <v/>
      </c>
      <c r="I139" s="23">
        <f>IF(G139&gt;4, "High ROI", IF(G139&gt;1, "Medium ROI", "Low ROI"))</f>
        <v/>
      </c>
    </row>
    <row r="140">
      <c r="A140" s="25" t="n">
        <v>139</v>
      </c>
      <c r="B140" s="9" t="inlineStr">
        <is>
          <t>Paid Advertising</t>
        </is>
      </c>
      <c r="C140" s="26" t="n">
        <v>30.45032721352021</v>
      </c>
      <c r="D140" s="27" t="n">
        <v>0.0163414915688768</v>
      </c>
      <c r="E140" s="26" t="n">
        <v>4854</v>
      </c>
      <c r="F140" s="28">
        <f>E140-C140</f>
        <v/>
      </c>
      <c r="G140" s="29">
        <f>F140/C140</f>
        <v/>
      </c>
      <c r="H140" s="28">
        <f>IFERROR(C140/D140, 0)</f>
        <v/>
      </c>
      <c r="I140" s="9">
        <f>IF(G140&gt;4, "High ROI", IF(G140&gt;1, "Medium ROI", "Low ROI"))</f>
        <v/>
      </c>
    </row>
    <row r="141">
      <c r="A141" s="30" t="n">
        <v>140</v>
      </c>
      <c r="B141" s="23" t="inlineStr">
        <is>
          <t>Paid Advertising</t>
        </is>
      </c>
      <c r="C141" s="31" t="n">
        <v>30.45032721352021</v>
      </c>
      <c r="D141" s="32" t="n">
        <v>0.0163414915688768</v>
      </c>
      <c r="E141" s="31" t="n">
        <v>1722</v>
      </c>
      <c r="F141" s="28">
        <f>E141-C141</f>
        <v/>
      </c>
      <c r="G141" s="29">
        <f>F141/C141</f>
        <v/>
      </c>
      <c r="H141" s="28">
        <f>IFERROR(C141/D141, 0)</f>
        <v/>
      </c>
      <c r="I141" s="23">
        <f>IF(G141&gt;4, "High ROI", IF(G141&gt;1, "Medium ROI", "Low ROI"))</f>
        <v/>
      </c>
    </row>
    <row r="142">
      <c r="A142" s="25" t="n">
        <v>141</v>
      </c>
      <c r="B142" s="9" t="inlineStr">
        <is>
          <t>Referral</t>
        </is>
      </c>
      <c r="C142" s="26" t="n">
        <v>8.320326732170223</v>
      </c>
      <c r="D142" s="27" t="n">
        <v>0.1231449787166301</v>
      </c>
      <c r="E142" s="26" t="n">
        <v>4756</v>
      </c>
      <c r="F142" s="28">
        <f>E142-C142</f>
        <v/>
      </c>
      <c r="G142" s="29">
        <f>F142/C142</f>
        <v/>
      </c>
      <c r="H142" s="28">
        <f>IFERROR(C142/D142, 0)</f>
        <v/>
      </c>
      <c r="I142" s="9">
        <f>IF(G142&gt;4, "High ROI", IF(G142&gt;1, "Medium ROI", "Low ROI"))</f>
        <v/>
      </c>
    </row>
    <row r="143">
      <c r="A143" s="30" t="n">
        <v>142</v>
      </c>
      <c r="B143" s="23" t="inlineStr">
        <is>
          <t>Email Marketing</t>
        </is>
      </c>
      <c r="C143" s="31" t="n">
        <v>5.246263271245097</v>
      </c>
      <c r="D143" s="32" t="n">
        <v>0.0438222285949381</v>
      </c>
      <c r="E143" s="31" t="n">
        <v>755</v>
      </c>
      <c r="F143" s="28">
        <f>E143-C143</f>
        <v/>
      </c>
      <c r="G143" s="29">
        <f>F143/C143</f>
        <v/>
      </c>
      <c r="H143" s="28">
        <f>IFERROR(C143/D143, 0)</f>
        <v/>
      </c>
      <c r="I143" s="23">
        <f>IF(G143&gt;4, "High ROI", IF(G143&gt;1, "Medium ROI", "Low ROI"))</f>
        <v/>
      </c>
    </row>
    <row r="144">
      <c r="A144" s="25" t="n">
        <v>143</v>
      </c>
      <c r="B144" s="9" t="inlineStr">
        <is>
          <t>Social Media</t>
        </is>
      </c>
      <c r="C144" s="26" t="n">
        <v>9.546325667652964</v>
      </c>
      <c r="D144" s="27" t="n">
        <v>0.1675922473559195</v>
      </c>
      <c r="E144" s="26" t="n">
        <v>3066</v>
      </c>
      <c r="F144" s="28">
        <f>E144-C144</f>
        <v/>
      </c>
      <c r="G144" s="29">
        <f>F144/C144</f>
        <v/>
      </c>
      <c r="H144" s="28">
        <f>IFERROR(C144/D144, 0)</f>
        <v/>
      </c>
      <c r="I144" s="9">
        <f>IF(G144&gt;4, "High ROI", IF(G144&gt;1, "Medium ROI", "Low ROI"))</f>
        <v/>
      </c>
    </row>
    <row r="145">
      <c r="A145" s="30" t="n">
        <v>144</v>
      </c>
      <c r="B145" s="23" t="inlineStr">
        <is>
          <t>Paid Advertising</t>
        </is>
      </c>
      <c r="C145" s="31" t="n">
        <v>30.45032721352021</v>
      </c>
      <c r="D145" s="32" t="n">
        <v>0.0163414915688768</v>
      </c>
      <c r="E145" s="31" t="n">
        <v>2357</v>
      </c>
      <c r="F145" s="28">
        <f>E145-C145</f>
        <v/>
      </c>
      <c r="G145" s="29">
        <f>F145/C145</f>
        <v/>
      </c>
      <c r="H145" s="28">
        <f>IFERROR(C145/D145, 0)</f>
        <v/>
      </c>
      <c r="I145" s="23">
        <f>IF(G145&gt;4, "High ROI", IF(G145&gt;1, "Medium ROI", "Low ROI"))</f>
        <v/>
      </c>
    </row>
    <row r="146">
      <c r="A146" s="25" t="n">
        <v>145</v>
      </c>
      <c r="B146" s="9" t="inlineStr">
        <is>
          <t>Email Marketing</t>
        </is>
      </c>
      <c r="C146" s="26" t="n">
        <v>5.246263271245097</v>
      </c>
      <c r="D146" s="27" t="n">
        <v>0.0438222285949381</v>
      </c>
      <c r="E146" s="26" t="n">
        <v>3522</v>
      </c>
      <c r="F146" s="28">
        <f>E146-C146</f>
        <v/>
      </c>
      <c r="G146" s="29">
        <f>F146/C146</f>
        <v/>
      </c>
      <c r="H146" s="28">
        <f>IFERROR(C146/D146, 0)</f>
        <v/>
      </c>
      <c r="I146" s="9">
        <f>IF(G146&gt;4, "High ROI", IF(G146&gt;1, "Medium ROI", "Low ROI"))</f>
        <v/>
      </c>
    </row>
    <row r="147">
      <c r="A147" s="30" t="n">
        <v>146</v>
      </c>
      <c r="B147" s="23" t="inlineStr">
        <is>
          <t>Social Media</t>
        </is>
      </c>
      <c r="C147" s="31" t="n">
        <v>9.546325667652964</v>
      </c>
      <c r="D147" s="32" t="n">
        <v>0.1675922473559195</v>
      </c>
      <c r="E147" s="31" t="n">
        <v>4301</v>
      </c>
      <c r="F147" s="28">
        <f>E147-C147</f>
        <v/>
      </c>
      <c r="G147" s="29">
        <f>F147/C147</f>
        <v/>
      </c>
      <c r="H147" s="28">
        <f>IFERROR(C147/D147, 0)</f>
        <v/>
      </c>
      <c r="I147" s="23">
        <f>IF(G147&gt;4, "High ROI", IF(G147&gt;1, "Medium ROI", "Low ROI"))</f>
        <v/>
      </c>
    </row>
    <row r="148">
      <c r="A148" s="25" t="n">
        <v>147</v>
      </c>
      <c r="B148" s="9" t="inlineStr">
        <is>
          <t>Paid Advertising</t>
        </is>
      </c>
      <c r="C148" s="26" t="n">
        <v>30.45032721352021</v>
      </c>
      <c r="D148" s="27" t="n">
        <v>0.0163414915688768</v>
      </c>
      <c r="E148" s="26" t="n">
        <v>3580</v>
      </c>
      <c r="F148" s="28">
        <f>E148-C148</f>
        <v/>
      </c>
      <c r="G148" s="29">
        <f>F148/C148</f>
        <v/>
      </c>
      <c r="H148" s="28">
        <f>IFERROR(C148/D148, 0)</f>
        <v/>
      </c>
      <c r="I148" s="9">
        <f>IF(G148&gt;4, "High ROI", IF(G148&gt;1, "Medium ROI", "Low ROI"))</f>
        <v/>
      </c>
    </row>
    <row r="149">
      <c r="A149" s="30" t="n">
        <v>148</v>
      </c>
      <c r="B149" s="23" t="inlineStr">
        <is>
          <t>Referral</t>
        </is>
      </c>
      <c r="C149" s="31" t="n">
        <v>8.320326732170223</v>
      </c>
      <c r="D149" s="32" t="n">
        <v>0.1231449787166301</v>
      </c>
      <c r="E149" s="31" t="n">
        <v>1960</v>
      </c>
      <c r="F149" s="28">
        <f>E149-C149</f>
        <v/>
      </c>
      <c r="G149" s="29">
        <f>F149/C149</f>
        <v/>
      </c>
      <c r="H149" s="28">
        <f>IFERROR(C149/D149, 0)</f>
        <v/>
      </c>
      <c r="I149" s="23">
        <f>IF(G149&gt;4, "High ROI", IF(G149&gt;1, "Medium ROI", "Low ROI"))</f>
        <v/>
      </c>
    </row>
    <row r="150">
      <c r="A150" s="25" t="n">
        <v>149</v>
      </c>
      <c r="B150" s="9" t="inlineStr">
        <is>
          <t>Social Media</t>
        </is>
      </c>
      <c r="C150" s="26" t="n">
        <v>9.546325667652964</v>
      </c>
      <c r="D150" s="27" t="n">
        <v>0.1675922473559195</v>
      </c>
      <c r="E150" s="26" t="n">
        <v>1777</v>
      </c>
      <c r="F150" s="28">
        <f>E150-C150</f>
        <v/>
      </c>
      <c r="G150" s="29">
        <f>F150/C150</f>
        <v/>
      </c>
      <c r="H150" s="28">
        <f>IFERROR(C150/D150, 0)</f>
        <v/>
      </c>
      <c r="I150" s="9">
        <f>IF(G150&gt;4, "High ROI", IF(G150&gt;1, "Medium ROI", "Low ROI"))</f>
        <v/>
      </c>
    </row>
    <row r="151">
      <c r="A151" s="30" t="n">
        <v>150</v>
      </c>
      <c r="B151" s="23" t="inlineStr">
        <is>
          <t>Email Marketing</t>
        </is>
      </c>
      <c r="C151" s="31" t="n">
        <v>5.246263271245097</v>
      </c>
      <c r="D151" s="32" t="n">
        <v>0.0438222285949381</v>
      </c>
      <c r="E151" s="31" t="n">
        <v>2506</v>
      </c>
      <c r="F151" s="28">
        <f>E151-C151</f>
        <v/>
      </c>
      <c r="G151" s="29">
        <f>F151/C151</f>
        <v/>
      </c>
      <c r="H151" s="28">
        <f>IFERROR(C151/D151, 0)</f>
        <v/>
      </c>
      <c r="I151" s="23">
        <f>IF(G151&gt;4, "High ROI", IF(G151&gt;1, "Medium ROI", "Low ROI"))</f>
        <v/>
      </c>
    </row>
    <row r="152">
      <c r="A152" s="25" t="n">
        <v>151</v>
      </c>
      <c r="B152" s="9" t="inlineStr">
        <is>
          <t>Social Media</t>
        </is>
      </c>
      <c r="C152" s="26" t="n">
        <v>9.546325667652964</v>
      </c>
      <c r="D152" s="27" t="n">
        <v>0.1675922473559195</v>
      </c>
      <c r="E152" s="26" t="n">
        <v>4043</v>
      </c>
      <c r="F152" s="28">
        <f>E152-C152</f>
        <v/>
      </c>
      <c r="G152" s="29">
        <f>F152/C152</f>
        <v/>
      </c>
      <c r="H152" s="28">
        <f>IFERROR(C152/D152, 0)</f>
        <v/>
      </c>
      <c r="I152" s="9">
        <f>IF(G152&gt;4, "High ROI", IF(G152&gt;1, "Medium ROI", "Low ROI"))</f>
        <v/>
      </c>
    </row>
    <row r="153">
      <c r="A153" s="30" t="n">
        <v>152</v>
      </c>
      <c r="B153" s="23" t="inlineStr">
        <is>
          <t>Social Media</t>
        </is>
      </c>
      <c r="C153" s="31" t="n">
        <v>9.546325667652964</v>
      </c>
      <c r="D153" s="32" t="n">
        <v>0.1675922473559195</v>
      </c>
      <c r="E153" s="31" t="n">
        <v>3966</v>
      </c>
      <c r="F153" s="28">
        <f>E153-C153</f>
        <v/>
      </c>
      <c r="G153" s="29">
        <f>F153/C153</f>
        <v/>
      </c>
      <c r="H153" s="28">
        <f>IFERROR(C153/D153, 0)</f>
        <v/>
      </c>
      <c r="I153" s="23">
        <f>IF(G153&gt;4, "High ROI", IF(G153&gt;1, "Medium ROI", "Low ROI"))</f>
        <v/>
      </c>
    </row>
    <row r="154">
      <c r="A154" s="25" t="n">
        <v>153</v>
      </c>
      <c r="B154" s="9" t="inlineStr">
        <is>
          <t>Email Marketing</t>
        </is>
      </c>
      <c r="C154" s="26" t="n">
        <v>5.246263271245097</v>
      </c>
      <c r="D154" s="27" t="n">
        <v>0.0438222285949381</v>
      </c>
      <c r="E154" s="26" t="n">
        <v>1023</v>
      </c>
      <c r="F154" s="28">
        <f>E154-C154</f>
        <v/>
      </c>
      <c r="G154" s="29">
        <f>F154/C154</f>
        <v/>
      </c>
      <c r="H154" s="28">
        <f>IFERROR(C154/D154, 0)</f>
        <v/>
      </c>
      <c r="I154" s="9">
        <f>IF(G154&gt;4, "High ROI", IF(G154&gt;1, "Medium ROI", "Low ROI"))</f>
        <v/>
      </c>
    </row>
    <row r="155">
      <c r="A155" s="30" t="n">
        <v>154</v>
      </c>
      <c r="B155" s="23" t="inlineStr">
        <is>
          <t>Email Marketing</t>
        </is>
      </c>
      <c r="C155" s="31" t="n">
        <v>5.246263271245097</v>
      </c>
      <c r="D155" s="32" t="n">
        <v>0.0438222285949381</v>
      </c>
      <c r="E155" s="31" t="n">
        <v>4727</v>
      </c>
      <c r="F155" s="28">
        <f>E155-C155</f>
        <v/>
      </c>
      <c r="G155" s="29">
        <f>F155/C155</f>
        <v/>
      </c>
      <c r="H155" s="28">
        <f>IFERROR(C155/D155, 0)</f>
        <v/>
      </c>
      <c r="I155" s="23">
        <f>IF(G155&gt;4, "High ROI", IF(G155&gt;1, "Medium ROI", "Low ROI"))</f>
        <v/>
      </c>
    </row>
    <row r="156">
      <c r="A156" s="25" t="n">
        <v>155</v>
      </c>
      <c r="B156" s="9" t="inlineStr">
        <is>
          <t>Social Media</t>
        </is>
      </c>
      <c r="C156" s="26" t="n">
        <v>9.546325667652964</v>
      </c>
      <c r="D156" s="27" t="n">
        <v>0.1675922473559195</v>
      </c>
      <c r="E156" s="26" t="n">
        <v>4647</v>
      </c>
      <c r="F156" s="28">
        <f>E156-C156</f>
        <v/>
      </c>
      <c r="G156" s="29">
        <f>F156/C156</f>
        <v/>
      </c>
      <c r="H156" s="28">
        <f>IFERROR(C156/D156, 0)</f>
        <v/>
      </c>
      <c r="I156" s="9">
        <f>IF(G156&gt;4, "High ROI", IF(G156&gt;1, "Medium ROI", "Low ROI"))</f>
        <v/>
      </c>
    </row>
    <row r="157">
      <c r="A157" s="30" t="n">
        <v>156</v>
      </c>
      <c r="B157" s="23" t="inlineStr">
        <is>
          <t>Social Media</t>
        </is>
      </c>
      <c r="C157" s="31" t="n">
        <v>9.546325667652964</v>
      </c>
      <c r="D157" s="32" t="n">
        <v>0.1675922473559195</v>
      </c>
      <c r="E157" s="31" t="n">
        <v>2312</v>
      </c>
      <c r="F157" s="28">
        <f>E157-C157</f>
        <v/>
      </c>
      <c r="G157" s="29">
        <f>F157/C157</f>
        <v/>
      </c>
      <c r="H157" s="28">
        <f>IFERROR(C157/D157, 0)</f>
        <v/>
      </c>
      <c r="I157" s="23">
        <f>IF(G157&gt;4, "High ROI", IF(G157&gt;1, "Medium ROI", "Low ROI"))</f>
        <v/>
      </c>
    </row>
    <row r="158">
      <c r="A158" s="25" t="n">
        <v>157</v>
      </c>
      <c r="B158" s="9" t="inlineStr">
        <is>
          <t>Email Marketing</t>
        </is>
      </c>
      <c r="C158" s="26" t="n">
        <v>5.246263271245097</v>
      </c>
      <c r="D158" s="27" t="n">
        <v>0.0438222285949381</v>
      </c>
      <c r="E158" s="26" t="n">
        <v>2963</v>
      </c>
      <c r="F158" s="28">
        <f>E158-C158</f>
        <v/>
      </c>
      <c r="G158" s="29">
        <f>F158/C158</f>
        <v/>
      </c>
      <c r="H158" s="28">
        <f>IFERROR(C158/D158, 0)</f>
        <v/>
      </c>
      <c r="I158" s="9">
        <f>IF(G158&gt;4, "High ROI", IF(G158&gt;1, "Medium ROI", "Low ROI"))</f>
        <v/>
      </c>
    </row>
    <row r="159">
      <c r="A159" s="30" t="n">
        <v>158</v>
      </c>
      <c r="B159" s="23" t="inlineStr">
        <is>
          <t>Email Marketing</t>
        </is>
      </c>
      <c r="C159" s="31" t="n">
        <v>5.246263271245097</v>
      </c>
      <c r="D159" s="32" t="n">
        <v>0.0438222285949381</v>
      </c>
      <c r="E159" s="31" t="n">
        <v>3803</v>
      </c>
      <c r="F159" s="28">
        <f>E159-C159</f>
        <v/>
      </c>
      <c r="G159" s="29">
        <f>F159/C159</f>
        <v/>
      </c>
      <c r="H159" s="28">
        <f>IFERROR(C159/D159, 0)</f>
        <v/>
      </c>
      <c r="I159" s="23">
        <f>IF(G159&gt;4, "High ROI", IF(G159&gt;1, "Medium ROI", "Low ROI"))</f>
        <v/>
      </c>
    </row>
    <row r="160">
      <c r="A160" s="25" t="n">
        <v>159</v>
      </c>
      <c r="B160" s="9" t="inlineStr">
        <is>
          <t>Referral</t>
        </is>
      </c>
      <c r="C160" s="26" t="n">
        <v>8.320326732170223</v>
      </c>
      <c r="D160" s="27" t="n">
        <v>0.1231449787166301</v>
      </c>
      <c r="E160" s="26" t="n">
        <v>3433</v>
      </c>
      <c r="F160" s="28">
        <f>E160-C160</f>
        <v/>
      </c>
      <c r="G160" s="29">
        <f>F160/C160</f>
        <v/>
      </c>
      <c r="H160" s="28">
        <f>IFERROR(C160/D160, 0)</f>
        <v/>
      </c>
      <c r="I160" s="9">
        <f>IF(G160&gt;4, "High ROI", IF(G160&gt;1, "Medium ROI", "Low ROI"))</f>
        <v/>
      </c>
    </row>
    <row r="161">
      <c r="A161" s="30" t="n">
        <v>160</v>
      </c>
      <c r="B161" s="23" t="inlineStr">
        <is>
          <t>Email Marketing</t>
        </is>
      </c>
      <c r="C161" s="31" t="n">
        <v>5.246263271245097</v>
      </c>
      <c r="D161" s="32" t="n">
        <v>0.0438222285949381</v>
      </c>
      <c r="E161" s="31" t="n">
        <v>2894</v>
      </c>
      <c r="F161" s="28">
        <f>E161-C161</f>
        <v/>
      </c>
      <c r="G161" s="29">
        <f>F161/C161</f>
        <v/>
      </c>
      <c r="H161" s="28">
        <f>IFERROR(C161/D161, 0)</f>
        <v/>
      </c>
      <c r="I161" s="23">
        <f>IF(G161&gt;4, "High ROI", IF(G161&gt;1, "Medium ROI", "Low ROI"))</f>
        <v/>
      </c>
    </row>
    <row r="162">
      <c r="A162" s="25" t="n">
        <v>161</v>
      </c>
      <c r="B162" s="9" t="inlineStr">
        <is>
          <t>Email Marketing</t>
        </is>
      </c>
      <c r="C162" s="26" t="n">
        <v>5.246263271245097</v>
      </c>
      <c r="D162" s="27" t="n">
        <v>0.0438222285949381</v>
      </c>
      <c r="E162" s="26" t="n">
        <v>918</v>
      </c>
      <c r="F162" s="28">
        <f>E162-C162</f>
        <v/>
      </c>
      <c r="G162" s="29">
        <f>F162/C162</f>
        <v/>
      </c>
      <c r="H162" s="28">
        <f>IFERROR(C162/D162, 0)</f>
        <v/>
      </c>
      <c r="I162" s="9">
        <f>IF(G162&gt;4, "High ROI", IF(G162&gt;1, "Medium ROI", "Low ROI"))</f>
        <v/>
      </c>
    </row>
    <row r="163">
      <c r="A163" s="30" t="n">
        <v>162</v>
      </c>
      <c r="B163" s="23" t="inlineStr">
        <is>
          <t>Social Media</t>
        </is>
      </c>
      <c r="C163" s="31" t="n">
        <v>9.546325667652964</v>
      </c>
      <c r="D163" s="32" t="n">
        <v>0.1675922473559195</v>
      </c>
      <c r="E163" s="31" t="n">
        <v>1336</v>
      </c>
      <c r="F163" s="28">
        <f>E163-C163</f>
        <v/>
      </c>
      <c r="G163" s="29">
        <f>F163/C163</f>
        <v/>
      </c>
      <c r="H163" s="28">
        <f>IFERROR(C163/D163, 0)</f>
        <v/>
      </c>
      <c r="I163" s="23">
        <f>IF(G163&gt;4, "High ROI", IF(G163&gt;1, "Medium ROI", "Low ROI"))</f>
        <v/>
      </c>
    </row>
    <row r="164">
      <c r="A164" s="25" t="n">
        <v>163</v>
      </c>
      <c r="B164" s="9" t="inlineStr">
        <is>
          <t>Social Media</t>
        </is>
      </c>
      <c r="C164" s="26" t="n">
        <v>9.546325667652964</v>
      </c>
      <c r="D164" s="27" t="n">
        <v>0.1675922473559195</v>
      </c>
      <c r="E164" s="26" t="n">
        <v>2688</v>
      </c>
      <c r="F164" s="28">
        <f>E164-C164</f>
        <v/>
      </c>
      <c r="G164" s="29">
        <f>F164/C164</f>
        <v/>
      </c>
      <c r="H164" s="28">
        <f>IFERROR(C164/D164, 0)</f>
        <v/>
      </c>
      <c r="I164" s="9">
        <f>IF(G164&gt;4, "High ROI", IF(G164&gt;1, "Medium ROI", "Low ROI"))</f>
        <v/>
      </c>
    </row>
    <row r="165">
      <c r="A165" s="30" t="n">
        <v>164</v>
      </c>
      <c r="B165" s="23" t="inlineStr">
        <is>
          <t>Social Media</t>
        </is>
      </c>
      <c r="C165" s="31" t="n">
        <v>9.546325667652964</v>
      </c>
      <c r="D165" s="32" t="n">
        <v>0.1675922473559195</v>
      </c>
      <c r="E165" s="31" t="n">
        <v>2257</v>
      </c>
      <c r="F165" s="28">
        <f>E165-C165</f>
        <v/>
      </c>
      <c r="G165" s="29">
        <f>F165/C165</f>
        <v/>
      </c>
      <c r="H165" s="28">
        <f>IFERROR(C165/D165, 0)</f>
        <v/>
      </c>
      <c r="I165" s="23">
        <f>IF(G165&gt;4, "High ROI", IF(G165&gt;1, "Medium ROI", "Low ROI"))</f>
        <v/>
      </c>
    </row>
    <row r="166">
      <c r="A166" s="25" t="n">
        <v>165</v>
      </c>
      <c r="B166" s="9" t="inlineStr">
        <is>
          <t>Paid Advertising</t>
        </is>
      </c>
      <c r="C166" s="26" t="n">
        <v>30.45032721352021</v>
      </c>
      <c r="D166" s="27" t="n">
        <v>0.0163414915688768</v>
      </c>
      <c r="E166" s="26" t="n">
        <v>3886</v>
      </c>
      <c r="F166" s="28">
        <f>E166-C166</f>
        <v/>
      </c>
      <c r="G166" s="29">
        <f>F166/C166</f>
        <v/>
      </c>
      <c r="H166" s="28">
        <f>IFERROR(C166/D166, 0)</f>
        <v/>
      </c>
      <c r="I166" s="9">
        <f>IF(G166&gt;4, "High ROI", IF(G166&gt;1, "Medium ROI", "Low ROI"))</f>
        <v/>
      </c>
    </row>
    <row r="167">
      <c r="A167" s="30" t="n">
        <v>166</v>
      </c>
      <c r="B167" s="23" t="inlineStr">
        <is>
          <t>Paid Advertising</t>
        </is>
      </c>
      <c r="C167" s="31" t="n">
        <v>30.45032721352021</v>
      </c>
      <c r="D167" s="32" t="n">
        <v>0.0163414915688768</v>
      </c>
      <c r="E167" s="31" t="n">
        <v>4732</v>
      </c>
      <c r="F167" s="28">
        <f>E167-C167</f>
        <v/>
      </c>
      <c r="G167" s="29">
        <f>F167/C167</f>
        <v/>
      </c>
      <c r="H167" s="28">
        <f>IFERROR(C167/D167, 0)</f>
        <v/>
      </c>
      <c r="I167" s="23">
        <f>IF(G167&gt;4, "High ROI", IF(G167&gt;1, "Medium ROI", "Low ROI"))</f>
        <v/>
      </c>
    </row>
    <row r="168">
      <c r="A168" s="25" t="n">
        <v>167</v>
      </c>
      <c r="B168" s="9" t="inlineStr">
        <is>
          <t>Email Marketing</t>
        </is>
      </c>
      <c r="C168" s="26" t="n">
        <v>5.246263271245097</v>
      </c>
      <c r="D168" s="27" t="n">
        <v>0.0438222285949381</v>
      </c>
      <c r="E168" s="26" t="n">
        <v>3309</v>
      </c>
      <c r="F168" s="28">
        <f>E168-C168</f>
        <v/>
      </c>
      <c r="G168" s="29">
        <f>F168/C168</f>
        <v/>
      </c>
      <c r="H168" s="28">
        <f>IFERROR(C168/D168, 0)</f>
        <v/>
      </c>
      <c r="I168" s="9">
        <f>IF(G168&gt;4, "High ROI", IF(G168&gt;1, "Medium ROI", "Low ROI"))</f>
        <v/>
      </c>
    </row>
    <row r="169">
      <c r="A169" s="30" t="n">
        <v>168</v>
      </c>
      <c r="B169" s="23" t="inlineStr">
        <is>
          <t>Paid Advertising</t>
        </is>
      </c>
      <c r="C169" s="31" t="n">
        <v>30.45032721352021</v>
      </c>
      <c r="D169" s="32" t="n">
        <v>0.0163414915688768</v>
      </c>
      <c r="E169" s="31" t="n">
        <v>1268</v>
      </c>
      <c r="F169" s="28">
        <f>E169-C169</f>
        <v/>
      </c>
      <c r="G169" s="29">
        <f>F169/C169</f>
        <v/>
      </c>
      <c r="H169" s="28">
        <f>IFERROR(C169/D169, 0)</f>
        <v/>
      </c>
      <c r="I169" s="23">
        <f>IF(G169&gt;4, "High ROI", IF(G169&gt;1, "Medium ROI", "Low ROI"))</f>
        <v/>
      </c>
    </row>
    <row r="170">
      <c r="A170" s="25" t="n">
        <v>169</v>
      </c>
      <c r="B170" s="9" t="inlineStr">
        <is>
          <t>Email Marketing</t>
        </is>
      </c>
      <c r="C170" s="26" t="n">
        <v>5.246263271245097</v>
      </c>
      <c r="D170" s="27" t="n">
        <v>0.0438222285949381</v>
      </c>
      <c r="E170" s="26" t="n">
        <v>3677</v>
      </c>
      <c r="F170" s="28">
        <f>E170-C170</f>
        <v/>
      </c>
      <c r="G170" s="29">
        <f>F170/C170</f>
        <v/>
      </c>
      <c r="H170" s="28">
        <f>IFERROR(C170/D170, 0)</f>
        <v/>
      </c>
      <c r="I170" s="9">
        <f>IF(G170&gt;4, "High ROI", IF(G170&gt;1, "Medium ROI", "Low ROI"))</f>
        <v/>
      </c>
    </row>
    <row r="171">
      <c r="A171" s="30" t="n">
        <v>170</v>
      </c>
      <c r="B171" s="23" t="inlineStr">
        <is>
          <t>Email Marketing</t>
        </is>
      </c>
      <c r="C171" s="31" t="n">
        <v>5.246263271245097</v>
      </c>
      <c r="D171" s="32" t="n">
        <v>0.0438222285949381</v>
      </c>
      <c r="E171" s="31" t="n">
        <v>3667</v>
      </c>
      <c r="F171" s="28">
        <f>E171-C171</f>
        <v/>
      </c>
      <c r="G171" s="29">
        <f>F171/C171</f>
        <v/>
      </c>
      <c r="H171" s="28">
        <f>IFERROR(C171/D171, 0)</f>
        <v/>
      </c>
      <c r="I171" s="23">
        <f>IF(G171&gt;4, "High ROI", IF(G171&gt;1, "Medium ROI", "Low ROI"))</f>
        <v/>
      </c>
    </row>
    <row r="172">
      <c r="A172" s="25" t="n">
        <v>171</v>
      </c>
      <c r="B172" s="9" t="inlineStr">
        <is>
          <t>Referral</t>
        </is>
      </c>
      <c r="C172" s="26" t="n">
        <v>8.320326732170223</v>
      </c>
      <c r="D172" s="27" t="n">
        <v>0.1231449787166301</v>
      </c>
      <c r="E172" s="26" t="n">
        <v>2949</v>
      </c>
      <c r="F172" s="28">
        <f>E172-C172</f>
        <v/>
      </c>
      <c r="G172" s="29">
        <f>F172/C172</f>
        <v/>
      </c>
      <c r="H172" s="28">
        <f>IFERROR(C172/D172, 0)</f>
        <v/>
      </c>
      <c r="I172" s="9">
        <f>IF(G172&gt;4, "High ROI", IF(G172&gt;1, "Medium ROI", "Low ROI"))</f>
        <v/>
      </c>
    </row>
    <row r="173">
      <c r="A173" s="30" t="n">
        <v>172</v>
      </c>
      <c r="B173" s="23" t="inlineStr">
        <is>
          <t>Paid Advertising</t>
        </is>
      </c>
      <c r="C173" s="31" t="n">
        <v>30.45032721352021</v>
      </c>
      <c r="D173" s="32" t="n">
        <v>0.0163414915688768</v>
      </c>
      <c r="E173" s="31" t="n">
        <v>3842</v>
      </c>
      <c r="F173" s="28">
        <f>E173-C173</f>
        <v/>
      </c>
      <c r="G173" s="29">
        <f>F173/C173</f>
        <v/>
      </c>
      <c r="H173" s="28">
        <f>IFERROR(C173/D173, 0)</f>
        <v/>
      </c>
      <c r="I173" s="23">
        <f>IF(G173&gt;4, "High ROI", IF(G173&gt;1, "Medium ROI", "Low ROI"))</f>
        <v/>
      </c>
    </row>
    <row r="174">
      <c r="A174" s="25" t="n">
        <v>173</v>
      </c>
      <c r="B174" s="9" t="inlineStr">
        <is>
          <t>Referral</t>
        </is>
      </c>
      <c r="C174" s="26" t="n">
        <v>8.320326732170223</v>
      </c>
      <c r="D174" s="27" t="n">
        <v>0.1231449787166301</v>
      </c>
      <c r="E174" s="26" t="n">
        <v>2357</v>
      </c>
      <c r="F174" s="28">
        <f>E174-C174</f>
        <v/>
      </c>
      <c r="G174" s="29">
        <f>F174/C174</f>
        <v/>
      </c>
      <c r="H174" s="28">
        <f>IFERROR(C174/D174, 0)</f>
        <v/>
      </c>
      <c r="I174" s="9">
        <f>IF(G174&gt;4, "High ROI", IF(G174&gt;1, "Medium ROI", "Low ROI"))</f>
        <v/>
      </c>
    </row>
    <row r="175">
      <c r="A175" s="30" t="n">
        <v>174</v>
      </c>
      <c r="B175" s="23" t="inlineStr">
        <is>
          <t>Referral</t>
        </is>
      </c>
      <c r="C175" s="31" t="n">
        <v>8.320326732170223</v>
      </c>
      <c r="D175" s="32" t="n">
        <v>0.1231449787166301</v>
      </c>
      <c r="E175" s="31" t="n">
        <v>4365</v>
      </c>
      <c r="F175" s="28">
        <f>E175-C175</f>
        <v/>
      </c>
      <c r="G175" s="29">
        <f>F175/C175</f>
        <v/>
      </c>
      <c r="H175" s="28">
        <f>IFERROR(C175/D175, 0)</f>
        <v/>
      </c>
      <c r="I175" s="23">
        <f>IF(G175&gt;4, "High ROI", IF(G175&gt;1, "Medium ROI", "Low ROI"))</f>
        <v/>
      </c>
    </row>
    <row r="176">
      <c r="A176" s="25" t="n">
        <v>175</v>
      </c>
      <c r="B176" s="9" t="inlineStr">
        <is>
          <t>Social Media</t>
        </is>
      </c>
      <c r="C176" s="26" t="n">
        <v>9.546325667652964</v>
      </c>
      <c r="D176" s="27" t="n">
        <v>0.1675922473559195</v>
      </c>
      <c r="E176" s="26" t="n">
        <v>4235</v>
      </c>
      <c r="F176" s="28">
        <f>E176-C176</f>
        <v/>
      </c>
      <c r="G176" s="29">
        <f>F176/C176</f>
        <v/>
      </c>
      <c r="H176" s="28">
        <f>IFERROR(C176/D176, 0)</f>
        <v/>
      </c>
      <c r="I176" s="9">
        <f>IF(G176&gt;4, "High ROI", IF(G176&gt;1, "Medium ROI", "Low ROI"))</f>
        <v/>
      </c>
    </row>
    <row r="177">
      <c r="A177" s="30" t="n">
        <v>176</v>
      </c>
      <c r="B177" s="23" t="inlineStr">
        <is>
          <t>Paid Advertising</t>
        </is>
      </c>
      <c r="C177" s="31" t="n">
        <v>30.45032721352021</v>
      </c>
      <c r="D177" s="32" t="n">
        <v>0.0163414915688768</v>
      </c>
      <c r="E177" s="31" t="n">
        <v>4947</v>
      </c>
      <c r="F177" s="28">
        <f>E177-C177</f>
        <v/>
      </c>
      <c r="G177" s="29">
        <f>F177/C177</f>
        <v/>
      </c>
      <c r="H177" s="28">
        <f>IFERROR(C177/D177, 0)</f>
        <v/>
      </c>
      <c r="I177" s="23">
        <f>IF(G177&gt;4, "High ROI", IF(G177&gt;1, "Medium ROI", "Low ROI"))</f>
        <v/>
      </c>
    </row>
    <row r="178">
      <c r="A178" s="25" t="n">
        <v>177</v>
      </c>
      <c r="B178" s="9" t="inlineStr">
        <is>
          <t>Email Marketing</t>
        </is>
      </c>
      <c r="C178" s="26" t="n">
        <v>5.246263271245097</v>
      </c>
      <c r="D178" s="27" t="n">
        <v>0.0438222285949381</v>
      </c>
      <c r="E178" s="26" t="n">
        <v>2906</v>
      </c>
      <c r="F178" s="28">
        <f>E178-C178</f>
        <v/>
      </c>
      <c r="G178" s="29">
        <f>F178/C178</f>
        <v/>
      </c>
      <c r="H178" s="28">
        <f>IFERROR(C178/D178, 0)</f>
        <v/>
      </c>
      <c r="I178" s="9">
        <f>IF(G178&gt;4, "High ROI", IF(G178&gt;1, "Medium ROI", "Low ROI"))</f>
        <v/>
      </c>
    </row>
    <row r="179">
      <c r="A179" s="30" t="n">
        <v>178</v>
      </c>
      <c r="B179" s="23" t="inlineStr">
        <is>
          <t>Social Media</t>
        </is>
      </c>
      <c r="C179" s="31" t="n">
        <v>9.546325667652964</v>
      </c>
      <c r="D179" s="32" t="n">
        <v>0.1675922473559195</v>
      </c>
      <c r="E179" s="31" t="n">
        <v>2823</v>
      </c>
      <c r="F179" s="28">
        <f>E179-C179</f>
        <v/>
      </c>
      <c r="G179" s="29">
        <f>F179/C179</f>
        <v/>
      </c>
      <c r="H179" s="28">
        <f>IFERROR(C179/D179, 0)</f>
        <v/>
      </c>
      <c r="I179" s="23">
        <f>IF(G179&gt;4, "High ROI", IF(G179&gt;1, "Medium ROI", "Low ROI"))</f>
        <v/>
      </c>
    </row>
    <row r="180">
      <c r="A180" s="25" t="n">
        <v>179</v>
      </c>
      <c r="B180" s="9" t="inlineStr">
        <is>
          <t>Paid Advertising</t>
        </is>
      </c>
      <c r="C180" s="26" t="n">
        <v>30.45032721352021</v>
      </c>
      <c r="D180" s="27" t="n">
        <v>0.0163414915688768</v>
      </c>
      <c r="E180" s="26" t="n">
        <v>1249</v>
      </c>
      <c r="F180" s="28">
        <f>E180-C180</f>
        <v/>
      </c>
      <c r="G180" s="29">
        <f>F180/C180</f>
        <v/>
      </c>
      <c r="H180" s="28">
        <f>IFERROR(C180/D180, 0)</f>
        <v/>
      </c>
      <c r="I180" s="9">
        <f>IF(G180&gt;4, "High ROI", IF(G180&gt;1, "Medium ROI", "Low ROI"))</f>
        <v/>
      </c>
    </row>
    <row r="181">
      <c r="A181" s="30" t="n">
        <v>180</v>
      </c>
      <c r="B181" s="23" t="inlineStr">
        <is>
          <t>Referral</t>
        </is>
      </c>
      <c r="C181" s="31" t="n">
        <v>8.320326732170223</v>
      </c>
      <c r="D181" s="32" t="n">
        <v>0.1231449787166301</v>
      </c>
      <c r="E181" s="31" t="n">
        <v>3120</v>
      </c>
      <c r="F181" s="28">
        <f>E181-C181</f>
        <v/>
      </c>
      <c r="G181" s="29">
        <f>F181/C181</f>
        <v/>
      </c>
      <c r="H181" s="28">
        <f>IFERROR(C181/D181, 0)</f>
        <v/>
      </c>
      <c r="I181" s="23">
        <f>IF(G181&gt;4, "High ROI", IF(G181&gt;1, "Medium ROI", "Low ROI"))</f>
        <v/>
      </c>
    </row>
    <row r="182">
      <c r="A182" s="25" t="n">
        <v>181</v>
      </c>
      <c r="B182" s="9" t="inlineStr">
        <is>
          <t>Referral</t>
        </is>
      </c>
      <c r="C182" s="26" t="n">
        <v>8.320326732170223</v>
      </c>
      <c r="D182" s="27" t="n">
        <v>0.1231449787166301</v>
      </c>
      <c r="E182" s="26" t="n">
        <v>3886</v>
      </c>
      <c r="F182" s="28">
        <f>E182-C182</f>
        <v/>
      </c>
      <c r="G182" s="29">
        <f>F182/C182</f>
        <v/>
      </c>
      <c r="H182" s="28">
        <f>IFERROR(C182/D182, 0)</f>
        <v/>
      </c>
      <c r="I182" s="9">
        <f>IF(G182&gt;4, "High ROI", IF(G182&gt;1, "Medium ROI", "Low ROI"))</f>
        <v/>
      </c>
    </row>
    <row r="183">
      <c r="A183" s="30" t="n">
        <v>182</v>
      </c>
      <c r="B183" s="23" t="inlineStr">
        <is>
          <t>Paid Advertising</t>
        </is>
      </c>
      <c r="C183" s="31" t="n">
        <v>30.45032721352021</v>
      </c>
      <c r="D183" s="32" t="n">
        <v>0.0163414915688768</v>
      </c>
      <c r="E183" s="31" t="n">
        <v>622</v>
      </c>
      <c r="F183" s="28">
        <f>E183-C183</f>
        <v/>
      </c>
      <c r="G183" s="29">
        <f>F183/C183</f>
        <v/>
      </c>
      <c r="H183" s="28">
        <f>IFERROR(C183/D183, 0)</f>
        <v/>
      </c>
      <c r="I183" s="23">
        <f>IF(G183&gt;4, "High ROI", IF(G183&gt;1, "Medium ROI", "Low ROI"))</f>
        <v/>
      </c>
    </row>
    <row r="184">
      <c r="A184" s="25" t="n">
        <v>183</v>
      </c>
      <c r="B184" s="9" t="inlineStr">
        <is>
          <t>Social Media</t>
        </is>
      </c>
      <c r="C184" s="26" t="n">
        <v>9.546325667652964</v>
      </c>
      <c r="D184" s="27" t="n">
        <v>0.1675922473559195</v>
      </c>
      <c r="E184" s="26" t="n">
        <v>3902</v>
      </c>
      <c r="F184" s="28">
        <f>E184-C184</f>
        <v/>
      </c>
      <c r="G184" s="29">
        <f>F184/C184</f>
        <v/>
      </c>
      <c r="H184" s="28">
        <f>IFERROR(C184/D184, 0)</f>
        <v/>
      </c>
      <c r="I184" s="9">
        <f>IF(G184&gt;4, "High ROI", IF(G184&gt;1, "Medium ROI", "Low ROI"))</f>
        <v/>
      </c>
    </row>
    <row r="185">
      <c r="A185" s="30" t="n">
        <v>184</v>
      </c>
      <c r="B185" s="23" t="inlineStr">
        <is>
          <t>Paid Advertising</t>
        </is>
      </c>
      <c r="C185" s="31" t="n">
        <v>30.45032721352021</v>
      </c>
      <c r="D185" s="32" t="n">
        <v>0.0163414915688768</v>
      </c>
      <c r="E185" s="31" t="n">
        <v>1294</v>
      </c>
      <c r="F185" s="28">
        <f>E185-C185</f>
        <v/>
      </c>
      <c r="G185" s="29">
        <f>F185/C185</f>
        <v/>
      </c>
      <c r="H185" s="28">
        <f>IFERROR(C185/D185, 0)</f>
        <v/>
      </c>
      <c r="I185" s="23">
        <f>IF(G185&gt;4, "High ROI", IF(G185&gt;1, "Medium ROI", "Low ROI"))</f>
        <v/>
      </c>
    </row>
    <row r="186">
      <c r="A186" s="25" t="n">
        <v>185</v>
      </c>
      <c r="B186" s="9" t="inlineStr">
        <is>
          <t>Paid Advertising</t>
        </is>
      </c>
      <c r="C186" s="26" t="n">
        <v>30.45032721352021</v>
      </c>
      <c r="D186" s="27" t="n">
        <v>0.0163414915688768</v>
      </c>
      <c r="E186" s="26" t="n">
        <v>2615</v>
      </c>
      <c r="F186" s="28">
        <f>E186-C186</f>
        <v/>
      </c>
      <c r="G186" s="29">
        <f>F186/C186</f>
        <v/>
      </c>
      <c r="H186" s="28">
        <f>IFERROR(C186/D186, 0)</f>
        <v/>
      </c>
      <c r="I186" s="9">
        <f>IF(G186&gt;4, "High ROI", IF(G186&gt;1, "Medium ROI", "Low ROI"))</f>
        <v/>
      </c>
    </row>
    <row r="187">
      <c r="A187" s="30" t="n">
        <v>186</v>
      </c>
      <c r="B187" s="23" t="inlineStr">
        <is>
          <t>Social Media</t>
        </is>
      </c>
      <c r="C187" s="31" t="n">
        <v>9.546325667652964</v>
      </c>
      <c r="D187" s="32" t="n">
        <v>0.1675922473559195</v>
      </c>
      <c r="E187" s="31" t="n">
        <v>2715</v>
      </c>
      <c r="F187" s="28">
        <f>E187-C187</f>
        <v/>
      </c>
      <c r="G187" s="29">
        <f>F187/C187</f>
        <v/>
      </c>
      <c r="H187" s="28">
        <f>IFERROR(C187/D187, 0)</f>
        <v/>
      </c>
      <c r="I187" s="23">
        <f>IF(G187&gt;4, "High ROI", IF(G187&gt;1, "Medium ROI", "Low ROI"))</f>
        <v/>
      </c>
    </row>
    <row r="188">
      <c r="A188" s="25" t="n">
        <v>187</v>
      </c>
      <c r="B188" s="9" t="inlineStr">
        <is>
          <t>Referral</t>
        </is>
      </c>
      <c r="C188" s="26" t="n">
        <v>8.320326732170223</v>
      </c>
      <c r="D188" s="27" t="n">
        <v>0.1231449787166301</v>
      </c>
      <c r="E188" s="26" t="n">
        <v>4674</v>
      </c>
      <c r="F188" s="28">
        <f>E188-C188</f>
        <v/>
      </c>
      <c r="G188" s="29">
        <f>F188/C188</f>
        <v/>
      </c>
      <c r="H188" s="28">
        <f>IFERROR(C188/D188, 0)</f>
        <v/>
      </c>
      <c r="I188" s="9">
        <f>IF(G188&gt;4, "High ROI", IF(G188&gt;1, "Medium ROI", "Low ROI"))</f>
        <v/>
      </c>
    </row>
    <row r="189">
      <c r="A189" s="30" t="n">
        <v>188</v>
      </c>
      <c r="B189" s="23" t="inlineStr">
        <is>
          <t>Referral</t>
        </is>
      </c>
      <c r="C189" s="31" t="n">
        <v>8.320326732170223</v>
      </c>
      <c r="D189" s="32" t="n">
        <v>0.1231449787166301</v>
      </c>
      <c r="E189" s="31" t="n">
        <v>3879</v>
      </c>
      <c r="F189" s="28">
        <f>E189-C189</f>
        <v/>
      </c>
      <c r="G189" s="29">
        <f>F189/C189</f>
        <v/>
      </c>
      <c r="H189" s="28">
        <f>IFERROR(C189/D189, 0)</f>
        <v/>
      </c>
      <c r="I189" s="23">
        <f>IF(G189&gt;4, "High ROI", IF(G189&gt;1, "Medium ROI", "Low ROI"))</f>
        <v/>
      </c>
    </row>
    <row r="190">
      <c r="A190" s="25" t="n">
        <v>189</v>
      </c>
      <c r="B190" s="9" t="inlineStr">
        <is>
          <t>Referral</t>
        </is>
      </c>
      <c r="C190" s="26" t="n">
        <v>8.320326732170223</v>
      </c>
      <c r="D190" s="27" t="n">
        <v>0.1231449787166301</v>
      </c>
      <c r="E190" s="26" t="n">
        <v>1719</v>
      </c>
      <c r="F190" s="28">
        <f>E190-C190</f>
        <v/>
      </c>
      <c r="G190" s="29">
        <f>F190/C190</f>
        <v/>
      </c>
      <c r="H190" s="28">
        <f>IFERROR(C190/D190, 0)</f>
        <v/>
      </c>
      <c r="I190" s="9">
        <f>IF(G190&gt;4, "High ROI", IF(G190&gt;1, "Medium ROI", "Low ROI"))</f>
        <v/>
      </c>
    </row>
    <row r="191">
      <c r="A191" s="30" t="n">
        <v>190</v>
      </c>
      <c r="B191" s="23" t="inlineStr">
        <is>
          <t>Email Marketing</t>
        </is>
      </c>
      <c r="C191" s="31" t="n">
        <v>5.246263271245097</v>
      </c>
      <c r="D191" s="32" t="n">
        <v>0.0438222285949381</v>
      </c>
      <c r="E191" s="31" t="n">
        <v>1220</v>
      </c>
      <c r="F191" s="28">
        <f>E191-C191</f>
        <v/>
      </c>
      <c r="G191" s="29">
        <f>F191/C191</f>
        <v/>
      </c>
      <c r="H191" s="28">
        <f>IFERROR(C191/D191, 0)</f>
        <v/>
      </c>
      <c r="I191" s="23">
        <f>IF(G191&gt;4, "High ROI", IF(G191&gt;1, "Medium ROI", "Low ROI"))</f>
        <v/>
      </c>
    </row>
    <row r="192">
      <c r="A192" s="25" t="n">
        <v>191</v>
      </c>
      <c r="B192" s="9" t="inlineStr">
        <is>
          <t>Social Media</t>
        </is>
      </c>
      <c r="C192" s="26" t="n">
        <v>9.546325667652964</v>
      </c>
      <c r="D192" s="27" t="n">
        <v>0.1675922473559195</v>
      </c>
      <c r="E192" s="26" t="n">
        <v>3944</v>
      </c>
      <c r="F192" s="28">
        <f>E192-C192</f>
        <v/>
      </c>
      <c r="G192" s="29">
        <f>F192/C192</f>
        <v/>
      </c>
      <c r="H192" s="28">
        <f>IFERROR(C192/D192, 0)</f>
        <v/>
      </c>
      <c r="I192" s="9">
        <f>IF(G192&gt;4, "High ROI", IF(G192&gt;1, "Medium ROI", "Low ROI"))</f>
        <v/>
      </c>
    </row>
    <row r="193">
      <c r="A193" s="30" t="n">
        <v>192</v>
      </c>
      <c r="B193" s="23" t="inlineStr">
        <is>
          <t>Social Media</t>
        </is>
      </c>
      <c r="C193" s="31" t="n">
        <v>9.546325667652964</v>
      </c>
      <c r="D193" s="32" t="n">
        <v>0.1675922473559195</v>
      </c>
      <c r="E193" s="31" t="n">
        <v>3267</v>
      </c>
      <c r="F193" s="28">
        <f>E193-C193</f>
        <v/>
      </c>
      <c r="G193" s="29">
        <f>F193/C193</f>
        <v/>
      </c>
      <c r="H193" s="28">
        <f>IFERROR(C193/D193, 0)</f>
        <v/>
      </c>
      <c r="I193" s="23">
        <f>IF(G193&gt;4, "High ROI", IF(G193&gt;1, "Medium ROI", "Low ROI"))</f>
        <v/>
      </c>
    </row>
    <row r="194">
      <c r="A194" s="25" t="n">
        <v>193</v>
      </c>
      <c r="B194" s="9" t="inlineStr">
        <is>
          <t>Referral</t>
        </is>
      </c>
      <c r="C194" s="26" t="n">
        <v>8.320326732170223</v>
      </c>
      <c r="D194" s="27" t="n">
        <v>0.1231449787166301</v>
      </c>
      <c r="E194" s="26" t="n">
        <v>2216</v>
      </c>
      <c r="F194" s="28">
        <f>E194-C194</f>
        <v/>
      </c>
      <c r="G194" s="29">
        <f>F194/C194</f>
        <v/>
      </c>
      <c r="H194" s="28">
        <f>IFERROR(C194/D194, 0)</f>
        <v/>
      </c>
      <c r="I194" s="9">
        <f>IF(G194&gt;4, "High ROI", IF(G194&gt;1, "Medium ROI", "Low ROI"))</f>
        <v/>
      </c>
    </row>
    <row r="195">
      <c r="A195" s="30" t="n">
        <v>194</v>
      </c>
      <c r="B195" s="23" t="inlineStr">
        <is>
          <t>Email Marketing</t>
        </is>
      </c>
      <c r="C195" s="31" t="n">
        <v>5.246263271245097</v>
      </c>
      <c r="D195" s="32" t="n">
        <v>0.0438222285949381</v>
      </c>
      <c r="E195" s="31" t="n">
        <v>3146</v>
      </c>
      <c r="F195" s="28">
        <f>E195-C195</f>
        <v/>
      </c>
      <c r="G195" s="29">
        <f>F195/C195</f>
        <v/>
      </c>
      <c r="H195" s="28">
        <f>IFERROR(C195/D195, 0)</f>
        <v/>
      </c>
      <c r="I195" s="23">
        <f>IF(G195&gt;4, "High ROI", IF(G195&gt;1, "Medium ROI", "Low ROI"))</f>
        <v/>
      </c>
    </row>
    <row r="196">
      <c r="A196" s="25" t="n">
        <v>195</v>
      </c>
      <c r="B196" s="9" t="inlineStr">
        <is>
          <t>Email Marketing</t>
        </is>
      </c>
      <c r="C196" s="26" t="n">
        <v>5.246263271245097</v>
      </c>
      <c r="D196" s="27" t="n">
        <v>0.0438222285949381</v>
      </c>
      <c r="E196" s="26" t="n">
        <v>4728</v>
      </c>
      <c r="F196" s="28">
        <f>E196-C196</f>
        <v/>
      </c>
      <c r="G196" s="29">
        <f>F196/C196</f>
        <v/>
      </c>
      <c r="H196" s="28">
        <f>IFERROR(C196/D196, 0)</f>
        <v/>
      </c>
      <c r="I196" s="9">
        <f>IF(G196&gt;4, "High ROI", IF(G196&gt;1, "Medium ROI", "Low ROI"))</f>
        <v/>
      </c>
    </row>
    <row r="197">
      <c r="A197" s="30" t="n">
        <v>196</v>
      </c>
      <c r="B197" s="23" t="inlineStr">
        <is>
          <t>Paid Advertising</t>
        </is>
      </c>
      <c r="C197" s="31" t="n">
        <v>30.45032721352021</v>
      </c>
      <c r="D197" s="32" t="n">
        <v>0.0163414915688768</v>
      </c>
      <c r="E197" s="31" t="n">
        <v>620</v>
      </c>
      <c r="F197" s="28">
        <f>E197-C197</f>
        <v/>
      </c>
      <c r="G197" s="29">
        <f>F197/C197</f>
        <v/>
      </c>
      <c r="H197" s="28">
        <f>IFERROR(C197/D197, 0)</f>
        <v/>
      </c>
      <c r="I197" s="23">
        <f>IF(G197&gt;4, "High ROI", IF(G197&gt;1, "Medium ROI", "Low ROI"))</f>
        <v/>
      </c>
    </row>
    <row r="198">
      <c r="A198" s="25" t="n">
        <v>197</v>
      </c>
      <c r="B198" s="9" t="inlineStr">
        <is>
          <t>Referral</t>
        </is>
      </c>
      <c r="C198" s="26" t="n">
        <v>8.320326732170223</v>
      </c>
      <c r="D198" s="27" t="n">
        <v>0.1231449787166301</v>
      </c>
      <c r="E198" s="26" t="n">
        <v>1838</v>
      </c>
      <c r="F198" s="28">
        <f>E198-C198</f>
        <v/>
      </c>
      <c r="G198" s="29">
        <f>F198/C198</f>
        <v/>
      </c>
      <c r="H198" s="28">
        <f>IFERROR(C198/D198, 0)</f>
        <v/>
      </c>
      <c r="I198" s="9">
        <f>IF(G198&gt;4, "High ROI", IF(G198&gt;1, "Medium ROI", "Low ROI"))</f>
        <v/>
      </c>
    </row>
    <row r="199">
      <c r="A199" s="30" t="n">
        <v>198</v>
      </c>
      <c r="B199" s="23" t="inlineStr">
        <is>
          <t>Social Media</t>
        </is>
      </c>
      <c r="C199" s="31" t="n">
        <v>9.546325667652964</v>
      </c>
      <c r="D199" s="32" t="n">
        <v>0.1675922473559195</v>
      </c>
      <c r="E199" s="31" t="n">
        <v>2723</v>
      </c>
      <c r="F199" s="28">
        <f>E199-C199</f>
        <v/>
      </c>
      <c r="G199" s="29">
        <f>F199/C199</f>
        <v/>
      </c>
      <c r="H199" s="28">
        <f>IFERROR(C199/D199, 0)</f>
        <v/>
      </c>
      <c r="I199" s="23">
        <f>IF(G199&gt;4, "High ROI", IF(G199&gt;1, "Medium ROI", "Low ROI"))</f>
        <v/>
      </c>
    </row>
    <row r="200">
      <c r="A200" s="25" t="n">
        <v>199</v>
      </c>
      <c r="B200" s="9" t="inlineStr">
        <is>
          <t>Email Marketing</t>
        </is>
      </c>
      <c r="C200" s="26" t="n">
        <v>5.246263271245097</v>
      </c>
      <c r="D200" s="27" t="n">
        <v>0.0438222285949381</v>
      </c>
      <c r="E200" s="26" t="n">
        <v>3180</v>
      </c>
      <c r="F200" s="28">
        <f>E200-C200</f>
        <v/>
      </c>
      <c r="G200" s="29">
        <f>F200/C200</f>
        <v/>
      </c>
      <c r="H200" s="28">
        <f>IFERROR(C200/D200, 0)</f>
        <v/>
      </c>
      <c r="I200" s="9">
        <f>IF(G200&gt;4, "High ROI", IF(G200&gt;1, "Medium ROI", "Low ROI"))</f>
        <v/>
      </c>
    </row>
    <row r="201">
      <c r="A201" s="30" t="n">
        <v>200</v>
      </c>
      <c r="B201" s="23" t="inlineStr">
        <is>
          <t>Paid Advertising</t>
        </is>
      </c>
      <c r="C201" s="31" t="n">
        <v>30.45032721352021</v>
      </c>
      <c r="D201" s="32" t="n">
        <v>0.0163414915688768</v>
      </c>
      <c r="E201" s="31" t="n">
        <v>2692</v>
      </c>
      <c r="F201" s="28">
        <f>E201-C201</f>
        <v/>
      </c>
      <c r="G201" s="29">
        <f>F201/C201</f>
        <v/>
      </c>
      <c r="H201" s="28">
        <f>IFERROR(C201/D201, 0)</f>
        <v/>
      </c>
      <c r="I201" s="23">
        <f>IF(G201&gt;4, "High ROI", IF(G201&gt;1, "Medium ROI", "Low ROI"))</f>
        <v/>
      </c>
    </row>
    <row r="202">
      <c r="A202" s="25" t="n">
        <v>201</v>
      </c>
      <c r="B202" s="9" t="inlineStr">
        <is>
          <t>Social Media</t>
        </is>
      </c>
      <c r="C202" s="26" t="n">
        <v>9.546325667652964</v>
      </c>
      <c r="D202" s="27" t="n">
        <v>0.1675922473559195</v>
      </c>
      <c r="E202" s="26" t="n">
        <v>1638</v>
      </c>
      <c r="F202" s="28">
        <f>E202-C202</f>
        <v/>
      </c>
      <c r="G202" s="29">
        <f>F202/C202</f>
        <v/>
      </c>
      <c r="H202" s="28">
        <f>IFERROR(C202/D202, 0)</f>
        <v/>
      </c>
      <c r="I202" s="9">
        <f>IF(G202&gt;4, "High ROI", IF(G202&gt;1, "Medium ROI", "Low ROI"))</f>
        <v/>
      </c>
    </row>
    <row r="203">
      <c r="A203" s="30" t="n">
        <v>202</v>
      </c>
      <c r="B203" s="23" t="inlineStr">
        <is>
          <t>Paid Advertising</t>
        </is>
      </c>
      <c r="C203" s="31" t="n">
        <v>30.45032721352021</v>
      </c>
      <c r="D203" s="32" t="n">
        <v>0.0163414915688768</v>
      </c>
      <c r="E203" s="31" t="n">
        <v>3037</v>
      </c>
      <c r="F203" s="28">
        <f>E203-C203</f>
        <v/>
      </c>
      <c r="G203" s="29">
        <f>F203/C203</f>
        <v/>
      </c>
      <c r="H203" s="28">
        <f>IFERROR(C203/D203, 0)</f>
        <v/>
      </c>
      <c r="I203" s="23">
        <f>IF(G203&gt;4, "High ROI", IF(G203&gt;1, "Medium ROI", "Low ROI"))</f>
        <v/>
      </c>
    </row>
    <row r="204">
      <c r="A204" s="25" t="n">
        <v>203</v>
      </c>
      <c r="B204" s="9" t="inlineStr">
        <is>
          <t>Paid Advertising</t>
        </is>
      </c>
      <c r="C204" s="26" t="n">
        <v>30.45032721352021</v>
      </c>
      <c r="D204" s="27" t="n">
        <v>0.0163414915688768</v>
      </c>
      <c r="E204" s="26" t="n">
        <v>1357</v>
      </c>
      <c r="F204" s="28">
        <f>E204-C204</f>
        <v/>
      </c>
      <c r="G204" s="29">
        <f>F204/C204</f>
        <v/>
      </c>
      <c r="H204" s="28">
        <f>IFERROR(C204/D204, 0)</f>
        <v/>
      </c>
      <c r="I204" s="9">
        <f>IF(G204&gt;4, "High ROI", IF(G204&gt;1, "Medium ROI", "Low ROI"))</f>
        <v/>
      </c>
    </row>
    <row r="205">
      <c r="A205" s="30" t="n">
        <v>204</v>
      </c>
      <c r="B205" s="23" t="inlineStr">
        <is>
          <t>Email Marketing</t>
        </is>
      </c>
      <c r="C205" s="31" t="n">
        <v>5.246263271245097</v>
      </c>
      <c r="D205" s="32" t="n">
        <v>0.0438222285949381</v>
      </c>
      <c r="E205" s="31" t="n">
        <v>2510</v>
      </c>
      <c r="F205" s="28">
        <f>E205-C205</f>
        <v/>
      </c>
      <c r="G205" s="29">
        <f>F205/C205</f>
        <v/>
      </c>
      <c r="H205" s="28">
        <f>IFERROR(C205/D205, 0)</f>
        <v/>
      </c>
      <c r="I205" s="23">
        <f>IF(G205&gt;4, "High ROI", IF(G205&gt;1, "Medium ROI", "Low ROI"))</f>
        <v/>
      </c>
    </row>
    <row r="206">
      <c r="A206" s="25" t="n">
        <v>205</v>
      </c>
      <c r="B206" s="9" t="inlineStr">
        <is>
          <t>Social Media</t>
        </is>
      </c>
      <c r="C206" s="26" t="n">
        <v>9.546325667652964</v>
      </c>
      <c r="D206" s="27" t="n">
        <v>0.1675922473559195</v>
      </c>
      <c r="E206" s="26" t="n">
        <v>3360</v>
      </c>
      <c r="F206" s="28">
        <f>E206-C206</f>
        <v/>
      </c>
      <c r="G206" s="29">
        <f>F206/C206</f>
        <v/>
      </c>
      <c r="H206" s="28">
        <f>IFERROR(C206/D206, 0)</f>
        <v/>
      </c>
      <c r="I206" s="9">
        <f>IF(G206&gt;4, "High ROI", IF(G206&gt;1, "Medium ROI", "Low ROI"))</f>
        <v/>
      </c>
    </row>
    <row r="207">
      <c r="A207" s="30" t="n">
        <v>206</v>
      </c>
      <c r="B207" s="23" t="inlineStr">
        <is>
          <t>Referral</t>
        </is>
      </c>
      <c r="C207" s="31" t="n">
        <v>8.320326732170223</v>
      </c>
      <c r="D207" s="32" t="n">
        <v>0.1231449787166301</v>
      </c>
      <c r="E207" s="31" t="n">
        <v>1865</v>
      </c>
      <c r="F207" s="28">
        <f>E207-C207</f>
        <v/>
      </c>
      <c r="G207" s="29">
        <f>F207/C207</f>
        <v/>
      </c>
      <c r="H207" s="28">
        <f>IFERROR(C207/D207, 0)</f>
        <v/>
      </c>
      <c r="I207" s="23">
        <f>IF(G207&gt;4, "High ROI", IF(G207&gt;1, "Medium ROI", "Low ROI"))</f>
        <v/>
      </c>
    </row>
    <row r="208">
      <c r="A208" s="25" t="n">
        <v>207</v>
      </c>
      <c r="B208" s="9" t="inlineStr">
        <is>
          <t>Paid Advertising</t>
        </is>
      </c>
      <c r="C208" s="26" t="n">
        <v>30.45032721352021</v>
      </c>
      <c r="D208" s="27" t="n">
        <v>0.0163414915688768</v>
      </c>
      <c r="E208" s="26" t="n">
        <v>1377</v>
      </c>
      <c r="F208" s="28">
        <f>E208-C208</f>
        <v/>
      </c>
      <c r="G208" s="29">
        <f>F208/C208</f>
        <v/>
      </c>
      <c r="H208" s="28">
        <f>IFERROR(C208/D208, 0)</f>
        <v/>
      </c>
      <c r="I208" s="9">
        <f>IF(G208&gt;4, "High ROI", IF(G208&gt;1, "Medium ROI", "Low ROI"))</f>
        <v/>
      </c>
    </row>
    <row r="209">
      <c r="A209" s="30" t="n">
        <v>208</v>
      </c>
      <c r="B209" s="23" t="inlineStr">
        <is>
          <t>Referral</t>
        </is>
      </c>
      <c r="C209" s="31" t="n">
        <v>8.320326732170223</v>
      </c>
      <c r="D209" s="32" t="n">
        <v>0.1231449787166301</v>
      </c>
      <c r="E209" s="31" t="n">
        <v>1275</v>
      </c>
      <c r="F209" s="28">
        <f>E209-C209</f>
        <v/>
      </c>
      <c r="G209" s="29">
        <f>F209/C209</f>
        <v/>
      </c>
      <c r="H209" s="28">
        <f>IFERROR(C209/D209, 0)</f>
        <v/>
      </c>
      <c r="I209" s="23">
        <f>IF(G209&gt;4, "High ROI", IF(G209&gt;1, "Medium ROI", "Low ROI"))</f>
        <v/>
      </c>
    </row>
    <row r="210">
      <c r="A210" s="25" t="n">
        <v>209</v>
      </c>
      <c r="B210" s="9" t="inlineStr">
        <is>
          <t>Referral</t>
        </is>
      </c>
      <c r="C210" s="26" t="n">
        <v>8.320326732170223</v>
      </c>
      <c r="D210" s="27" t="n">
        <v>0.1231449787166301</v>
      </c>
      <c r="E210" s="26" t="n">
        <v>1054</v>
      </c>
      <c r="F210" s="28">
        <f>E210-C210</f>
        <v/>
      </c>
      <c r="G210" s="29">
        <f>F210/C210</f>
        <v/>
      </c>
      <c r="H210" s="28">
        <f>IFERROR(C210/D210, 0)</f>
        <v/>
      </c>
      <c r="I210" s="9">
        <f>IF(G210&gt;4, "High ROI", IF(G210&gt;1, "Medium ROI", "Low ROI"))</f>
        <v/>
      </c>
    </row>
    <row r="211">
      <c r="A211" s="30" t="n">
        <v>210</v>
      </c>
      <c r="B211" s="23" t="inlineStr">
        <is>
          <t>Social Media</t>
        </is>
      </c>
      <c r="C211" s="31" t="n">
        <v>9.546325667652964</v>
      </c>
      <c r="D211" s="32" t="n">
        <v>0.1675922473559195</v>
      </c>
      <c r="E211" s="31" t="n">
        <v>4266</v>
      </c>
      <c r="F211" s="28">
        <f>E211-C211</f>
        <v/>
      </c>
      <c r="G211" s="29">
        <f>F211/C211</f>
        <v/>
      </c>
      <c r="H211" s="28">
        <f>IFERROR(C211/D211, 0)</f>
        <v/>
      </c>
      <c r="I211" s="23">
        <f>IF(G211&gt;4, "High ROI", IF(G211&gt;1, "Medium ROI", "Low ROI"))</f>
        <v/>
      </c>
    </row>
    <row r="212">
      <c r="A212" s="25" t="n">
        <v>211</v>
      </c>
      <c r="B212" s="9" t="inlineStr">
        <is>
          <t>Email Marketing</t>
        </is>
      </c>
      <c r="C212" s="26" t="n">
        <v>5.246263271245097</v>
      </c>
      <c r="D212" s="27" t="n">
        <v>0.0438222285949381</v>
      </c>
      <c r="E212" s="26" t="n">
        <v>2201</v>
      </c>
      <c r="F212" s="28">
        <f>E212-C212</f>
        <v/>
      </c>
      <c r="G212" s="29">
        <f>F212/C212</f>
        <v/>
      </c>
      <c r="H212" s="28">
        <f>IFERROR(C212/D212, 0)</f>
        <v/>
      </c>
      <c r="I212" s="9">
        <f>IF(G212&gt;4, "High ROI", IF(G212&gt;1, "Medium ROI", "Low ROI"))</f>
        <v/>
      </c>
    </row>
    <row r="213">
      <c r="A213" s="30" t="n">
        <v>212</v>
      </c>
      <c r="B213" s="23" t="inlineStr">
        <is>
          <t>Email Marketing</t>
        </is>
      </c>
      <c r="C213" s="31" t="n">
        <v>5.246263271245097</v>
      </c>
      <c r="D213" s="32" t="n">
        <v>0.0438222285949381</v>
      </c>
      <c r="E213" s="31" t="n">
        <v>800</v>
      </c>
      <c r="F213" s="28">
        <f>E213-C213</f>
        <v/>
      </c>
      <c r="G213" s="29">
        <f>F213/C213</f>
        <v/>
      </c>
      <c r="H213" s="28">
        <f>IFERROR(C213/D213, 0)</f>
        <v/>
      </c>
      <c r="I213" s="23">
        <f>IF(G213&gt;4, "High ROI", IF(G213&gt;1, "Medium ROI", "Low ROI"))</f>
        <v/>
      </c>
    </row>
    <row r="214">
      <c r="A214" s="25" t="n">
        <v>213</v>
      </c>
      <c r="B214" s="9" t="inlineStr">
        <is>
          <t>Social Media</t>
        </is>
      </c>
      <c r="C214" s="26" t="n">
        <v>9.546325667652964</v>
      </c>
      <c r="D214" s="27" t="n">
        <v>0.1675922473559195</v>
      </c>
      <c r="E214" s="26" t="n">
        <v>791</v>
      </c>
      <c r="F214" s="28">
        <f>E214-C214</f>
        <v/>
      </c>
      <c r="G214" s="29">
        <f>F214/C214</f>
        <v/>
      </c>
      <c r="H214" s="28">
        <f>IFERROR(C214/D214, 0)</f>
        <v/>
      </c>
      <c r="I214" s="9">
        <f>IF(G214&gt;4, "High ROI", IF(G214&gt;1, "Medium ROI", "Low ROI"))</f>
        <v/>
      </c>
    </row>
    <row r="215">
      <c r="A215" s="30" t="n">
        <v>214</v>
      </c>
      <c r="B215" s="23" t="inlineStr">
        <is>
          <t>Referral</t>
        </is>
      </c>
      <c r="C215" s="31" t="n">
        <v>8.320326732170223</v>
      </c>
      <c r="D215" s="32" t="n">
        <v>0.1231449787166301</v>
      </c>
      <c r="E215" s="31" t="n">
        <v>606</v>
      </c>
      <c r="F215" s="28">
        <f>E215-C215</f>
        <v/>
      </c>
      <c r="G215" s="29">
        <f>F215/C215</f>
        <v/>
      </c>
      <c r="H215" s="28">
        <f>IFERROR(C215/D215, 0)</f>
        <v/>
      </c>
      <c r="I215" s="23">
        <f>IF(G215&gt;4, "High ROI", IF(G215&gt;1, "Medium ROI", "Low ROI"))</f>
        <v/>
      </c>
    </row>
    <row r="216">
      <c r="A216" s="25" t="n">
        <v>215</v>
      </c>
      <c r="B216" s="9" t="inlineStr">
        <is>
          <t>Social Media</t>
        </is>
      </c>
      <c r="C216" s="26" t="n">
        <v>9.546325667652964</v>
      </c>
      <c r="D216" s="27" t="n">
        <v>0.1675922473559195</v>
      </c>
      <c r="E216" s="26" t="n">
        <v>2574</v>
      </c>
      <c r="F216" s="28">
        <f>E216-C216</f>
        <v/>
      </c>
      <c r="G216" s="29">
        <f>F216/C216</f>
        <v/>
      </c>
      <c r="H216" s="28">
        <f>IFERROR(C216/D216, 0)</f>
        <v/>
      </c>
      <c r="I216" s="9">
        <f>IF(G216&gt;4, "High ROI", IF(G216&gt;1, "Medium ROI", "Low ROI"))</f>
        <v/>
      </c>
    </row>
    <row r="217">
      <c r="A217" s="30" t="n">
        <v>216</v>
      </c>
      <c r="B217" s="23" t="inlineStr">
        <is>
          <t>Paid Advertising</t>
        </is>
      </c>
      <c r="C217" s="31" t="n">
        <v>30.45032721352021</v>
      </c>
      <c r="D217" s="32" t="n">
        <v>0.0163414915688768</v>
      </c>
      <c r="E217" s="31" t="n">
        <v>4887</v>
      </c>
      <c r="F217" s="28">
        <f>E217-C217</f>
        <v/>
      </c>
      <c r="G217" s="29">
        <f>F217/C217</f>
        <v/>
      </c>
      <c r="H217" s="28">
        <f>IFERROR(C217/D217, 0)</f>
        <v/>
      </c>
      <c r="I217" s="23">
        <f>IF(G217&gt;4, "High ROI", IF(G217&gt;1, "Medium ROI", "Low ROI"))</f>
        <v/>
      </c>
    </row>
    <row r="218">
      <c r="A218" s="25" t="n">
        <v>217</v>
      </c>
      <c r="B218" s="9" t="inlineStr">
        <is>
          <t>Paid Advertising</t>
        </is>
      </c>
      <c r="C218" s="26" t="n">
        <v>30.45032721352021</v>
      </c>
      <c r="D218" s="27" t="n">
        <v>0.0163414915688768</v>
      </c>
      <c r="E218" s="26" t="n">
        <v>3593</v>
      </c>
      <c r="F218" s="28">
        <f>E218-C218</f>
        <v/>
      </c>
      <c r="G218" s="29">
        <f>F218/C218</f>
        <v/>
      </c>
      <c r="H218" s="28">
        <f>IFERROR(C218/D218, 0)</f>
        <v/>
      </c>
      <c r="I218" s="9">
        <f>IF(G218&gt;4, "High ROI", IF(G218&gt;1, "Medium ROI", "Low ROI"))</f>
        <v/>
      </c>
    </row>
    <row r="219">
      <c r="A219" s="30" t="n">
        <v>218</v>
      </c>
      <c r="B219" s="23" t="inlineStr">
        <is>
          <t>Social Media</t>
        </is>
      </c>
      <c r="C219" s="31" t="n">
        <v>9.546325667652964</v>
      </c>
      <c r="D219" s="32" t="n">
        <v>0.1675922473559195</v>
      </c>
      <c r="E219" s="31" t="n">
        <v>2979</v>
      </c>
      <c r="F219" s="28">
        <f>E219-C219</f>
        <v/>
      </c>
      <c r="G219" s="29">
        <f>F219/C219</f>
        <v/>
      </c>
      <c r="H219" s="28">
        <f>IFERROR(C219/D219, 0)</f>
        <v/>
      </c>
      <c r="I219" s="23">
        <f>IF(G219&gt;4, "High ROI", IF(G219&gt;1, "Medium ROI", "Low ROI"))</f>
        <v/>
      </c>
    </row>
    <row r="220">
      <c r="A220" s="25" t="n">
        <v>219</v>
      </c>
      <c r="B220" s="9" t="inlineStr">
        <is>
          <t>Referral</t>
        </is>
      </c>
      <c r="C220" s="26" t="n">
        <v>8.320326732170223</v>
      </c>
      <c r="D220" s="27" t="n">
        <v>0.1231449787166301</v>
      </c>
      <c r="E220" s="26" t="n">
        <v>620</v>
      </c>
      <c r="F220" s="28">
        <f>E220-C220</f>
        <v/>
      </c>
      <c r="G220" s="29">
        <f>F220/C220</f>
        <v/>
      </c>
      <c r="H220" s="28">
        <f>IFERROR(C220/D220, 0)</f>
        <v/>
      </c>
      <c r="I220" s="9">
        <f>IF(G220&gt;4, "High ROI", IF(G220&gt;1, "Medium ROI", "Low ROI"))</f>
        <v/>
      </c>
    </row>
    <row r="221">
      <c r="A221" s="30" t="n">
        <v>220</v>
      </c>
      <c r="B221" s="23" t="inlineStr">
        <is>
          <t>Email Marketing</t>
        </is>
      </c>
      <c r="C221" s="31" t="n">
        <v>5.246263271245097</v>
      </c>
      <c r="D221" s="32" t="n">
        <v>0.0438222285949381</v>
      </c>
      <c r="E221" s="31" t="n">
        <v>3602</v>
      </c>
      <c r="F221" s="28">
        <f>E221-C221</f>
        <v/>
      </c>
      <c r="G221" s="29">
        <f>F221/C221</f>
        <v/>
      </c>
      <c r="H221" s="28">
        <f>IFERROR(C221/D221, 0)</f>
        <v/>
      </c>
      <c r="I221" s="23">
        <f>IF(G221&gt;4, "High ROI", IF(G221&gt;1, "Medium ROI", "Low ROI"))</f>
        <v/>
      </c>
    </row>
    <row r="222">
      <c r="A222" s="25" t="n">
        <v>221</v>
      </c>
      <c r="B222" s="9" t="inlineStr">
        <is>
          <t>Referral</t>
        </is>
      </c>
      <c r="C222" s="26" t="n">
        <v>8.320326732170223</v>
      </c>
      <c r="D222" s="27" t="n">
        <v>0.1231449787166301</v>
      </c>
      <c r="E222" s="26" t="n">
        <v>1711</v>
      </c>
      <c r="F222" s="28">
        <f>E222-C222</f>
        <v/>
      </c>
      <c r="G222" s="29">
        <f>F222/C222</f>
        <v/>
      </c>
      <c r="H222" s="28">
        <f>IFERROR(C222/D222, 0)</f>
        <v/>
      </c>
      <c r="I222" s="9">
        <f>IF(G222&gt;4, "High ROI", IF(G222&gt;1, "Medium ROI", "Low ROI"))</f>
        <v/>
      </c>
    </row>
    <row r="223">
      <c r="A223" s="30" t="n">
        <v>222</v>
      </c>
      <c r="B223" s="23" t="inlineStr">
        <is>
          <t>Referral</t>
        </is>
      </c>
      <c r="C223" s="31" t="n">
        <v>8.320326732170223</v>
      </c>
      <c r="D223" s="32" t="n">
        <v>0.1231449787166301</v>
      </c>
      <c r="E223" s="31" t="n">
        <v>3062</v>
      </c>
      <c r="F223" s="28">
        <f>E223-C223</f>
        <v/>
      </c>
      <c r="G223" s="29">
        <f>F223/C223</f>
        <v/>
      </c>
      <c r="H223" s="28">
        <f>IFERROR(C223/D223, 0)</f>
        <v/>
      </c>
      <c r="I223" s="23">
        <f>IF(G223&gt;4, "High ROI", IF(G223&gt;1, "Medium ROI", "Low ROI"))</f>
        <v/>
      </c>
    </row>
    <row r="224">
      <c r="A224" s="25" t="n">
        <v>223</v>
      </c>
      <c r="B224" s="9" t="inlineStr">
        <is>
          <t>Email Marketing</t>
        </is>
      </c>
      <c r="C224" s="26" t="n">
        <v>5.246263271245097</v>
      </c>
      <c r="D224" s="27" t="n">
        <v>0.0438222285949381</v>
      </c>
      <c r="E224" s="26" t="n">
        <v>1760</v>
      </c>
      <c r="F224" s="28">
        <f>E224-C224</f>
        <v/>
      </c>
      <c r="G224" s="29">
        <f>F224/C224</f>
        <v/>
      </c>
      <c r="H224" s="28">
        <f>IFERROR(C224/D224, 0)</f>
        <v/>
      </c>
      <c r="I224" s="9">
        <f>IF(G224&gt;4, "High ROI", IF(G224&gt;1, "Medium ROI", "Low ROI"))</f>
        <v/>
      </c>
    </row>
    <row r="225">
      <c r="A225" s="30" t="n">
        <v>224</v>
      </c>
      <c r="B225" s="23" t="inlineStr">
        <is>
          <t>Email Marketing</t>
        </is>
      </c>
      <c r="C225" s="31" t="n">
        <v>5.246263271245097</v>
      </c>
      <c r="D225" s="32" t="n">
        <v>0.0438222285949381</v>
      </c>
      <c r="E225" s="31" t="n">
        <v>3550</v>
      </c>
      <c r="F225" s="28">
        <f>E225-C225</f>
        <v/>
      </c>
      <c r="G225" s="29">
        <f>F225/C225</f>
        <v/>
      </c>
      <c r="H225" s="28">
        <f>IFERROR(C225/D225, 0)</f>
        <v/>
      </c>
      <c r="I225" s="23">
        <f>IF(G225&gt;4, "High ROI", IF(G225&gt;1, "Medium ROI", "Low ROI"))</f>
        <v/>
      </c>
    </row>
    <row r="226">
      <c r="A226" s="25" t="n">
        <v>225</v>
      </c>
      <c r="B226" s="9" t="inlineStr">
        <is>
          <t>Social Media</t>
        </is>
      </c>
      <c r="C226" s="26" t="n">
        <v>9.546325667652964</v>
      </c>
      <c r="D226" s="27" t="n">
        <v>0.1675922473559195</v>
      </c>
      <c r="E226" s="26" t="n">
        <v>2224</v>
      </c>
      <c r="F226" s="28">
        <f>E226-C226</f>
        <v/>
      </c>
      <c r="G226" s="29">
        <f>F226/C226</f>
        <v/>
      </c>
      <c r="H226" s="28">
        <f>IFERROR(C226/D226, 0)</f>
        <v/>
      </c>
      <c r="I226" s="9">
        <f>IF(G226&gt;4, "High ROI", IF(G226&gt;1, "Medium ROI", "Low ROI"))</f>
        <v/>
      </c>
    </row>
    <row r="227">
      <c r="A227" s="30" t="n">
        <v>226</v>
      </c>
      <c r="B227" s="23" t="inlineStr">
        <is>
          <t>Referral</t>
        </is>
      </c>
      <c r="C227" s="31" t="n">
        <v>8.320326732170223</v>
      </c>
      <c r="D227" s="32" t="n">
        <v>0.1231449787166301</v>
      </c>
      <c r="E227" s="31" t="n">
        <v>3306</v>
      </c>
      <c r="F227" s="28">
        <f>E227-C227</f>
        <v/>
      </c>
      <c r="G227" s="29">
        <f>F227/C227</f>
        <v/>
      </c>
      <c r="H227" s="28">
        <f>IFERROR(C227/D227, 0)</f>
        <v/>
      </c>
      <c r="I227" s="23">
        <f>IF(G227&gt;4, "High ROI", IF(G227&gt;1, "Medium ROI", "Low ROI"))</f>
        <v/>
      </c>
    </row>
    <row r="228">
      <c r="A228" s="25" t="n">
        <v>227</v>
      </c>
      <c r="B228" s="9" t="inlineStr">
        <is>
          <t>Referral</t>
        </is>
      </c>
      <c r="C228" s="26" t="n">
        <v>8.320326732170223</v>
      </c>
      <c r="D228" s="27" t="n">
        <v>0.1231449787166301</v>
      </c>
      <c r="E228" s="26" t="n">
        <v>1121</v>
      </c>
      <c r="F228" s="28">
        <f>E228-C228</f>
        <v/>
      </c>
      <c r="G228" s="29">
        <f>F228/C228</f>
        <v/>
      </c>
      <c r="H228" s="28">
        <f>IFERROR(C228/D228, 0)</f>
        <v/>
      </c>
      <c r="I228" s="9">
        <f>IF(G228&gt;4, "High ROI", IF(G228&gt;1, "Medium ROI", "Low ROI"))</f>
        <v/>
      </c>
    </row>
    <row r="229">
      <c r="A229" s="30" t="n">
        <v>228</v>
      </c>
      <c r="B229" s="23" t="inlineStr">
        <is>
          <t>Referral</t>
        </is>
      </c>
      <c r="C229" s="31" t="n">
        <v>8.320326732170223</v>
      </c>
      <c r="D229" s="32" t="n">
        <v>0.1231449787166301</v>
      </c>
      <c r="E229" s="31" t="n">
        <v>4872</v>
      </c>
      <c r="F229" s="28">
        <f>E229-C229</f>
        <v/>
      </c>
      <c r="G229" s="29">
        <f>F229/C229</f>
        <v/>
      </c>
      <c r="H229" s="28">
        <f>IFERROR(C229/D229, 0)</f>
        <v/>
      </c>
      <c r="I229" s="23">
        <f>IF(G229&gt;4, "High ROI", IF(G229&gt;1, "Medium ROI", "Low ROI"))</f>
        <v/>
      </c>
    </row>
    <row r="230">
      <c r="A230" s="25" t="n">
        <v>229</v>
      </c>
      <c r="B230" s="9" t="inlineStr">
        <is>
          <t>Social Media</t>
        </is>
      </c>
      <c r="C230" s="26" t="n">
        <v>9.546325667652964</v>
      </c>
      <c r="D230" s="27" t="n">
        <v>0.1675922473559195</v>
      </c>
      <c r="E230" s="26" t="n">
        <v>2457</v>
      </c>
      <c r="F230" s="28">
        <f>E230-C230</f>
        <v/>
      </c>
      <c r="G230" s="29">
        <f>F230/C230</f>
        <v/>
      </c>
      <c r="H230" s="28">
        <f>IFERROR(C230/D230, 0)</f>
        <v/>
      </c>
      <c r="I230" s="9">
        <f>IF(G230&gt;4, "High ROI", IF(G230&gt;1, "Medium ROI", "Low ROI"))</f>
        <v/>
      </c>
    </row>
    <row r="231">
      <c r="A231" s="30" t="n">
        <v>230</v>
      </c>
      <c r="B231" s="23" t="inlineStr">
        <is>
          <t>Paid Advertising</t>
        </is>
      </c>
      <c r="C231" s="31" t="n">
        <v>30.45032721352021</v>
      </c>
      <c r="D231" s="32" t="n">
        <v>0.0163414915688768</v>
      </c>
      <c r="E231" s="31" t="n">
        <v>1361</v>
      </c>
      <c r="F231" s="28">
        <f>E231-C231</f>
        <v/>
      </c>
      <c r="G231" s="29">
        <f>F231/C231</f>
        <v/>
      </c>
      <c r="H231" s="28">
        <f>IFERROR(C231/D231, 0)</f>
        <v/>
      </c>
      <c r="I231" s="23">
        <f>IF(G231&gt;4, "High ROI", IF(G231&gt;1, "Medium ROI", "Low ROI"))</f>
        <v/>
      </c>
    </row>
    <row r="232">
      <c r="A232" s="25" t="n">
        <v>231</v>
      </c>
      <c r="B232" s="9" t="inlineStr">
        <is>
          <t>Email Marketing</t>
        </is>
      </c>
      <c r="C232" s="26" t="n">
        <v>5.246263271245097</v>
      </c>
      <c r="D232" s="27" t="n">
        <v>0.0438222285949381</v>
      </c>
      <c r="E232" s="26" t="n">
        <v>1643</v>
      </c>
      <c r="F232" s="28">
        <f>E232-C232</f>
        <v/>
      </c>
      <c r="G232" s="29">
        <f>F232/C232</f>
        <v/>
      </c>
      <c r="H232" s="28">
        <f>IFERROR(C232/D232, 0)</f>
        <v/>
      </c>
      <c r="I232" s="9">
        <f>IF(G232&gt;4, "High ROI", IF(G232&gt;1, "Medium ROI", "Low ROI"))</f>
        <v/>
      </c>
    </row>
    <row r="233">
      <c r="A233" s="30" t="n">
        <v>232</v>
      </c>
      <c r="B233" s="23" t="inlineStr">
        <is>
          <t>Referral</t>
        </is>
      </c>
      <c r="C233" s="31" t="n">
        <v>8.320326732170223</v>
      </c>
      <c r="D233" s="32" t="n">
        <v>0.1231449787166301</v>
      </c>
      <c r="E233" s="31" t="n">
        <v>3069</v>
      </c>
      <c r="F233" s="28">
        <f>E233-C233</f>
        <v/>
      </c>
      <c r="G233" s="29">
        <f>F233/C233</f>
        <v/>
      </c>
      <c r="H233" s="28">
        <f>IFERROR(C233/D233, 0)</f>
        <v/>
      </c>
      <c r="I233" s="23">
        <f>IF(G233&gt;4, "High ROI", IF(G233&gt;1, "Medium ROI", "Low ROI"))</f>
        <v/>
      </c>
    </row>
    <row r="234">
      <c r="A234" s="25" t="n">
        <v>233</v>
      </c>
      <c r="B234" s="9" t="inlineStr">
        <is>
          <t>Social Media</t>
        </is>
      </c>
      <c r="C234" s="26" t="n">
        <v>9.546325667652964</v>
      </c>
      <c r="D234" s="27" t="n">
        <v>0.1675922473559195</v>
      </c>
      <c r="E234" s="26" t="n">
        <v>2962</v>
      </c>
      <c r="F234" s="28">
        <f>E234-C234</f>
        <v/>
      </c>
      <c r="G234" s="29">
        <f>F234/C234</f>
        <v/>
      </c>
      <c r="H234" s="28">
        <f>IFERROR(C234/D234, 0)</f>
        <v/>
      </c>
      <c r="I234" s="9">
        <f>IF(G234&gt;4, "High ROI", IF(G234&gt;1, "Medium ROI", "Low ROI"))</f>
        <v/>
      </c>
    </row>
    <row r="235">
      <c r="A235" s="30" t="n">
        <v>234</v>
      </c>
      <c r="B235" s="23" t="inlineStr">
        <is>
          <t>Email Marketing</t>
        </is>
      </c>
      <c r="C235" s="31" t="n">
        <v>5.246263271245097</v>
      </c>
      <c r="D235" s="32" t="n">
        <v>0.0438222285949381</v>
      </c>
      <c r="E235" s="31" t="n">
        <v>4504</v>
      </c>
      <c r="F235" s="28">
        <f>E235-C235</f>
        <v/>
      </c>
      <c r="G235" s="29">
        <f>F235/C235</f>
        <v/>
      </c>
      <c r="H235" s="28">
        <f>IFERROR(C235/D235, 0)</f>
        <v/>
      </c>
      <c r="I235" s="23">
        <f>IF(G235&gt;4, "High ROI", IF(G235&gt;1, "Medium ROI", "Low ROI"))</f>
        <v/>
      </c>
    </row>
    <row r="236">
      <c r="A236" s="25" t="n">
        <v>235</v>
      </c>
      <c r="B236" s="9" t="inlineStr">
        <is>
          <t>Paid Advertising</t>
        </is>
      </c>
      <c r="C236" s="26" t="n">
        <v>30.45032721352021</v>
      </c>
      <c r="D236" s="27" t="n">
        <v>0.0163414915688768</v>
      </c>
      <c r="E236" s="26" t="n">
        <v>2058</v>
      </c>
      <c r="F236" s="28">
        <f>E236-C236</f>
        <v/>
      </c>
      <c r="G236" s="29">
        <f>F236/C236</f>
        <v/>
      </c>
      <c r="H236" s="28">
        <f>IFERROR(C236/D236, 0)</f>
        <v/>
      </c>
      <c r="I236" s="9">
        <f>IF(G236&gt;4, "High ROI", IF(G236&gt;1, "Medium ROI", "Low ROI"))</f>
        <v/>
      </c>
    </row>
    <row r="237">
      <c r="A237" s="30" t="n">
        <v>236</v>
      </c>
      <c r="B237" s="23" t="inlineStr">
        <is>
          <t>Referral</t>
        </is>
      </c>
      <c r="C237" s="31" t="n">
        <v>8.320326732170223</v>
      </c>
      <c r="D237" s="32" t="n">
        <v>0.1231449787166301</v>
      </c>
      <c r="E237" s="31" t="n">
        <v>4172</v>
      </c>
      <c r="F237" s="28">
        <f>E237-C237</f>
        <v/>
      </c>
      <c r="G237" s="29">
        <f>F237/C237</f>
        <v/>
      </c>
      <c r="H237" s="28">
        <f>IFERROR(C237/D237, 0)</f>
        <v/>
      </c>
      <c r="I237" s="23">
        <f>IF(G237&gt;4, "High ROI", IF(G237&gt;1, "Medium ROI", "Low ROI"))</f>
        <v/>
      </c>
    </row>
    <row r="238">
      <c r="A238" s="25" t="n">
        <v>237</v>
      </c>
      <c r="B238" s="9" t="inlineStr">
        <is>
          <t>Social Media</t>
        </is>
      </c>
      <c r="C238" s="26" t="n">
        <v>9.546325667652964</v>
      </c>
      <c r="D238" s="27" t="n">
        <v>0.1675922473559195</v>
      </c>
      <c r="E238" s="26" t="n">
        <v>3105</v>
      </c>
      <c r="F238" s="28">
        <f>E238-C238</f>
        <v/>
      </c>
      <c r="G238" s="29">
        <f>F238/C238</f>
        <v/>
      </c>
      <c r="H238" s="28">
        <f>IFERROR(C238/D238, 0)</f>
        <v/>
      </c>
      <c r="I238" s="9">
        <f>IF(G238&gt;4, "High ROI", IF(G238&gt;1, "Medium ROI", "Low ROI"))</f>
        <v/>
      </c>
    </row>
    <row r="239">
      <c r="A239" s="30" t="n">
        <v>238</v>
      </c>
      <c r="B239" s="23" t="inlineStr">
        <is>
          <t>Referral</t>
        </is>
      </c>
      <c r="C239" s="31" t="n">
        <v>8.320326732170223</v>
      </c>
      <c r="D239" s="32" t="n">
        <v>0.1231449787166301</v>
      </c>
      <c r="E239" s="31" t="n">
        <v>2980</v>
      </c>
      <c r="F239" s="28">
        <f>E239-C239</f>
        <v/>
      </c>
      <c r="G239" s="29">
        <f>F239/C239</f>
        <v/>
      </c>
      <c r="H239" s="28">
        <f>IFERROR(C239/D239, 0)</f>
        <v/>
      </c>
      <c r="I239" s="23">
        <f>IF(G239&gt;4, "High ROI", IF(G239&gt;1, "Medium ROI", "Low ROI"))</f>
        <v/>
      </c>
    </row>
    <row r="240">
      <c r="A240" s="25" t="n">
        <v>239</v>
      </c>
      <c r="B240" s="9" t="inlineStr">
        <is>
          <t>Social Media</t>
        </is>
      </c>
      <c r="C240" s="26" t="n">
        <v>9.546325667652964</v>
      </c>
      <c r="D240" s="27" t="n">
        <v>0.1675922473559195</v>
      </c>
      <c r="E240" s="26" t="n">
        <v>790</v>
      </c>
      <c r="F240" s="28">
        <f>E240-C240</f>
        <v/>
      </c>
      <c r="G240" s="29">
        <f>F240/C240</f>
        <v/>
      </c>
      <c r="H240" s="28">
        <f>IFERROR(C240/D240, 0)</f>
        <v/>
      </c>
      <c r="I240" s="9">
        <f>IF(G240&gt;4, "High ROI", IF(G240&gt;1, "Medium ROI", "Low ROI"))</f>
        <v/>
      </c>
    </row>
    <row r="241">
      <c r="A241" s="30" t="n">
        <v>240</v>
      </c>
      <c r="B241" s="23" t="inlineStr">
        <is>
          <t>Referral</t>
        </is>
      </c>
      <c r="C241" s="31" t="n">
        <v>8.320326732170223</v>
      </c>
      <c r="D241" s="32" t="n">
        <v>0.1231449787166301</v>
      </c>
      <c r="E241" s="31" t="n">
        <v>2213</v>
      </c>
      <c r="F241" s="28">
        <f>E241-C241</f>
        <v/>
      </c>
      <c r="G241" s="29">
        <f>F241/C241</f>
        <v/>
      </c>
      <c r="H241" s="28">
        <f>IFERROR(C241/D241, 0)</f>
        <v/>
      </c>
      <c r="I241" s="23">
        <f>IF(G241&gt;4, "High ROI", IF(G241&gt;1, "Medium ROI", "Low ROI"))</f>
        <v/>
      </c>
    </row>
    <row r="242">
      <c r="A242" s="25" t="n">
        <v>241</v>
      </c>
      <c r="B242" s="9" t="inlineStr">
        <is>
          <t>Referral</t>
        </is>
      </c>
      <c r="C242" s="26" t="n">
        <v>8.320326732170223</v>
      </c>
      <c r="D242" s="27" t="n">
        <v>0.1231449787166301</v>
      </c>
      <c r="E242" s="26" t="n">
        <v>3270</v>
      </c>
      <c r="F242" s="28">
        <f>E242-C242</f>
        <v/>
      </c>
      <c r="G242" s="29">
        <f>F242/C242</f>
        <v/>
      </c>
      <c r="H242" s="28">
        <f>IFERROR(C242/D242, 0)</f>
        <v/>
      </c>
      <c r="I242" s="9">
        <f>IF(G242&gt;4, "High ROI", IF(G242&gt;1, "Medium ROI", "Low ROI"))</f>
        <v/>
      </c>
    </row>
    <row r="243">
      <c r="A243" s="30" t="n">
        <v>242</v>
      </c>
      <c r="B243" s="23" t="inlineStr">
        <is>
          <t>Email Marketing</t>
        </is>
      </c>
      <c r="C243" s="31" t="n">
        <v>5.246263271245097</v>
      </c>
      <c r="D243" s="32" t="n">
        <v>0.0438222285949381</v>
      </c>
      <c r="E243" s="31" t="n">
        <v>1644</v>
      </c>
      <c r="F243" s="28">
        <f>E243-C243</f>
        <v/>
      </c>
      <c r="G243" s="29">
        <f>F243/C243</f>
        <v/>
      </c>
      <c r="H243" s="28">
        <f>IFERROR(C243/D243, 0)</f>
        <v/>
      </c>
      <c r="I243" s="23">
        <f>IF(G243&gt;4, "High ROI", IF(G243&gt;1, "Medium ROI", "Low ROI"))</f>
        <v/>
      </c>
    </row>
    <row r="244">
      <c r="A244" s="25" t="n">
        <v>243</v>
      </c>
      <c r="B244" s="9" t="inlineStr">
        <is>
          <t>Paid Advertising</t>
        </is>
      </c>
      <c r="C244" s="26" t="n">
        <v>30.45032721352021</v>
      </c>
      <c r="D244" s="27" t="n">
        <v>0.0163414915688768</v>
      </c>
      <c r="E244" s="26" t="n">
        <v>1218</v>
      </c>
      <c r="F244" s="28">
        <f>E244-C244</f>
        <v/>
      </c>
      <c r="G244" s="29">
        <f>F244/C244</f>
        <v/>
      </c>
      <c r="H244" s="28">
        <f>IFERROR(C244/D244, 0)</f>
        <v/>
      </c>
      <c r="I244" s="9">
        <f>IF(G244&gt;4, "High ROI", IF(G244&gt;1, "Medium ROI", "Low ROI"))</f>
        <v/>
      </c>
    </row>
    <row r="245">
      <c r="A245" s="30" t="n">
        <v>244</v>
      </c>
      <c r="B245" s="23" t="inlineStr">
        <is>
          <t>Referral</t>
        </is>
      </c>
      <c r="C245" s="31" t="n">
        <v>8.320326732170223</v>
      </c>
      <c r="D245" s="32" t="n">
        <v>0.1231449787166301</v>
      </c>
      <c r="E245" s="31" t="n">
        <v>4162</v>
      </c>
      <c r="F245" s="28">
        <f>E245-C245</f>
        <v/>
      </c>
      <c r="G245" s="29">
        <f>F245/C245</f>
        <v/>
      </c>
      <c r="H245" s="28">
        <f>IFERROR(C245/D245, 0)</f>
        <v/>
      </c>
      <c r="I245" s="23">
        <f>IF(G245&gt;4, "High ROI", IF(G245&gt;1, "Medium ROI", "Low ROI"))</f>
        <v/>
      </c>
    </row>
    <row r="246">
      <c r="A246" s="25" t="n">
        <v>245</v>
      </c>
      <c r="B246" s="9" t="inlineStr">
        <is>
          <t>Paid Advertising</t>
        </is>
      </c>
      <c r="C246" s="26" t="n">
        <v>30.45032721352021</v>
      </c>
      <c r="D246" s="27" t="n">
        <v>0.0163414915688768</v>
      </c>
      <c r="E246" s="26" t="n">
        <v>1467</v>
      </c>
      <c r="F246" s="28">
        <f>E246-C246</f>
        <v/>
      </c>
      <c r="G246" s="29">
        <f>F246/C246</f>
        <v/>
      </c>
      <c r="H246" s="28">
        <f>IFERROR(C246/D246, 0)</f>
        <v/>
      </c>
      <c r="I246" s="9">
        <f>IF(G246&gt;4, "High ROI", IF(G246&gt;1, "Medium ROI", "Low ROI"))</f>
        <v/>
      </c>
    </row>
    <row r="247">
      <c r="A247" s="30" t="n">
        <v>246</v>
      </c>
      <c r="B247" s="23" t="inlineStr">
        <is>
          <t>Email Marketing</t>
        </is>
      </c>
      <c r="C247" s="31" t="n">
        <v>5.246263271245097</v>
      </c>
      <c r="D247" s="32" t="n">
        <v>0.0438222285949381</v>
      </c>
      <c r="E247" s="31" t="n">
        <v>2079</v>
      </c>
      <c r="F247" s="28">
        <f>E247-C247</f>
        <v/>
      </c>
      <c r="G247" s="29">
        <f>F247/C247</f>
        <v/>
      </c>
      <c r="H247" s="28">
        <f>IFERROR(C247/D247, 0)</f>
        <v/>
      </c>
      <c r="I247" s="23">
        <f>IF(G247&gt;4, "High ROI", IF(G247&gt;1, "Medium ROI", "Low ROI"))</f>
        <v/>
      </c>
    </row>
    <row r="248">
      <c r="A248" s="25" t="n">
        <v>247</v>
      </c>
      <c r="B248" s="9" t="inlineStr">
        <is>
          <t>Social Media</t>
        </is>
      </c>
      <c r="C248" s="26" t="n">
        <v>9.546325667652964</v>
      </c>
      <c r="D248" s="27" t="n">
        <v>0.1675922473559195</v>
      </c>
      <c r="E248" s="26" t="n">
        <v>3729</v>
      </c>
      <c r="F248" s="28">
        <f>E248-C248</f>
        <v/>
      </c>
      <c r="G248" s="29">
        <f>F248/C248</f>
        <v/>
      </c>
      <c r="H248" s="28">
        <f>IFERROR(C248/D248, 0)</f>
        <v/>
      </c>
      <c r="I248" s="9">
        <f>IF(G248&gt;4, "High ROI", IF(G248&gt;1, "Medium ROI", "Low ROI"))</f>
        <v/>
      </c>
    </row>
    <row r="249">
      <c r="A249" s="30" t="n">
        <v>248</v>
      </c>
      <c r="B249" s="23" t="inlineStr">
        <is>
          <t>Referral</t>
        </is>
      </c>
      <c r="C249" s="31" t="n">
        <v>8.320326732170223</v>
      </c>
      <c r="D249" s="32" t="n">
        <v>0.1231449787166301</v>
      </c>
      <c r="E249" s="31" t="n">
        <v>4933</v>
      </c>
      <c r="F249" s="28">
        <f>E249-C249</f>
        <v/>
      </c>
      <c r="G249" s="29">
        <f>F249/C249</f>
        <v/>
      </c>
      <c r="H249" s="28">
        <f>IFERROR(C249/D249, 0)</f>
        <v/>
      </c>
      <c r="I249" s="23">
        <f>IF(G249&gt;4, "High ROI", IF(G249&gt;1, "Medium ROI", "Low ROI"))</f>
        <v/>
      </c>
    </row>
    <row r="250">
      <c r="A250" s="25" t="n">
        <v>249</v>
      </c>
      <c r="B250" s="9" t="inlineStr">
        <is>
          <t>Referral</t>
        </is>
      </c>
      <c r="C250" s="26" t="n">
        <v>8.320326732170223</v>
      </c>
      <c r="D250" s="27" t="n">
        <v>0.1231449787166301</v>
      </c>
      <c r="E250" s="26" t="n">
        <v>3428</v>
      </c>
      <c r="F250" s="28">
        <f>E250-C250</f>
        <v/>
      </c>
      <c r="G250" s="29">
        <f>F250/C250</f>
        <v/>
      </c>
      <c r="H250" s="28">
        <f>IFERROR(C250/D250, 0)</f>
        <v/>
      </c>
      <c r="I250" s="9">
        <f>IF(G250&gt;4, "High ROI", IF(G250&gt;1, "Medium ROI", "Low ROI"))</f>
        <v/>
      </c>
    </row>
    <row r="251">
      <c r="A251" s="30" t="n">
        <v>250</v>
      </c>
      <c r="B251" s="23" t="inlineStr">
        <is>
          <t>Email Marketing</t>
        </is>
      </c>
      <c r="C251" s="31" t="n">
        <v>5.246263271245097</v>
      </c>
      <c r="D251" s="32" t="n">
        <v>0.0438222285949381</v>
      </c>
      <c r="E251" s="31" t="n">
        <v>4940</v>
      </c>
      <c r="F251" s="28">
        <f>E251-C251</f>
        <v/>
      </c>
      <c r="G251" s="29">
        <f>F251/C251</f>
        <v/>
      </c>
      <c r="H251" s="28">
        <f>IFERROR(C251/D251, 0)</f>
        <v/>
      </c>
      <c r="I251" s="23">
        <f>IF(G251&gt;4, "High ROI", IF(G251&gt;1, "Medium ROI", "Low ROI"))</f>
        <v/>
      </c>
    </row>
    <row r="252">
      <c r="A252" s="25" t="n">
        <v>251</v>
      </c>
      <c r="B252" s="9" t="inlineStr">
        <is>
          <t>Paid Advertising</t>
        </is>
      </c>
      <c r="C252" s="26" t="n">
        <v>30.45032721352021</v>
      </c>
      <c r="D252" s="27" t="n">
        <v>0.0163414915688768</v>
      </c>
      <c r="E252" s="26" t="n">
        <v>1303</v>
      </c>
      <c r="F252" s="28">
        <f>E252-C252</f>
        <v/>
      </c>
      <c r="G252" s="29">
        <f>F252/C252</f>
        <v/>
      </c>
      <c r="H252" s="28">
        <f>IFERROR(C252/D252, 0)</f>
        <v/>
      </c>
      <c r="I252" s="9">
        <f>IF(G252&gt;4, "High ROI", IF(G252&gt;1, "Medium ROI", "Low ROI"))</f>
        <v/>
      </c>
    </row>
    <row r="253">
      <c r="A253" s="30" t="n">
        <v>252</v>
      </c>
      <c r="B253" s="23" t="inlineStr">
        <is>
          <t>Paid Advertising</t>
        </is>
      </c>
      <c r="C253" s="31" t="n">
        <v>30.45032721352021</v>
      </c>
      <c r="D253" s="32" t="n">
        <v>0.0163414915688768</v>
      </c>
      <c r="E253" s="31" t="n">
        <v>2736</v>
      </c>
      <c r="F253" s="28">
        <f>E253-C253</f>
        <v/>
      </c>
      <c r="G253" s="29">
        <f>F253/C253</f>
        <v/>
      </c>
      <c r="H253" s="28">
        <f>IFERROR(C253/D253, 0)</f>
        <v/>
      </c>
      <c r="I253" s="23">
        <f>IF(G253&gt;4, "High ROI", IF(G253&gt;1, "Medium ROI", "Low ROI"))</f>
        <v/>
      </c>
    </row>
    <row r="254">
      <c r="A254" s="25" t="n">
        <v>253</v>
      </c>
      <c r="B254" s="9" t="inlineStr">
        <is>
          <t>Social Media</t>
        </is>
      </c>
      <c r="C254" s="26" t="n">
        <v>9.546325667652964</v>
      </c>
      <c r="D254" s="27" t="n">
        <v>0.1675922473559195</v>
      </c>
      <c r="E254" s="26" t="n">
        <v>3730</v>
      </c>
      <c r="F254" s="28">
        <f>E254-C254</f>
        <v/>
      </c>
      <c r="G254" s="29">
        <f>F254/C254</f>
        <v/>
      </c>
      <c r="H254" s="28">
        <f>IFERROR(C254/D254, 0)</f>
        <v/>
      </c>
      <c r="I254" s="9">
        <f>IF(G254&gt;4, "High ROI", IF(G254&gt;1, "Medium ROI", "Low ROI"))</f>
        <v/>
      </c>
    </row>
    <row r="255">
      <c r="A255" s="30" t="n">
        <v>254</v>
      </c>
      <c r="B255" s="23" t="inlineStr">
        <is>
          <t>Referral</t>
        </is>
      </c>
      <c r="C255" s="31" t="n">
        <v>8.320326732170223</v>
      </c>
      <c r="D255" s="32" t="n">
        <v>0.1231449787166301</v>
      </c>
      <c r="E255" s="31" t="n">
        <v>4994</v>
      </c>
      <c r="F255" s="28">
        <f>E255-C255</f>
        <v/>
      </c>
      <c r="G255" s="29">
        <f>F255/C255</f>
        <v/>
      </c>
      <c r="H255" s="28">
        <f>IFERROR(C255/D255, 0)</f>
        <v/>
      </c>
      <c r="I255" s="23">
        <f>IF(G255&gt;4, "High ROI", IF(G255&gt;1, "Medium ROI", "Low ROI"))</f>
        <v/>
      </c>
    </row>
    <row r="256">
      <c r="A256" s="25" t="n">
        <v>255</v>
      </c>
      <c r="B256" s="9" t="inlineStr">
        <is>
          <t>Paid Advertising</t>
        </is>
      </c>
      <c r="C256" s="26" t="n">
        <v>30.45032721352021</v>
      </c>
      <c r="D256" s="27" t="n">
        <v>0.0163414915688768</v>
      </c>
      <c r="E256" s="26" t="n">
        <v>3754</v>
      </c>
      <c r="F256" s="28">
        <f>E256-C256</f>
        <v/>
      </c>
      <c r="G256" s="29">
        <f>F256/C256</f>
        <v/>
      </c>
      <c r="H256" s="28">
        <f>IFERROR(C256/D256, 0)</f>
        <v/>
      </c>
      <c r="I256" s="9">
        <f>IF(G256&gt;4, "High ROI", IF(G256&gt;1, "Medium ROI", "Low ROI"))</f>
        <v/>
      </c>
    </row>
    <row r="257">
      <c r="A257" s="30" t="n">
        <v>256</v>
      </c>
      <c r="B257" s="23" t="inlineStr">
        <is>
          <t>Paid Advertising</t>
        </is>
      </c>
      <c r="C257" s="31" t="n">
        <v>30.45032721352021</v>
      </c>
      <c r="D257" s="32" t="n">
        <v>0.0163414915688768</v>
      </c>
      <c r="E257" s="31" t="n">
        <v>3139</v>
      </c>
      <c r="F257" s="28">
        <f>E257-C257</f>
        <v/>
      </c>
      <c r="G257" s="29">
        <f>F257/C257</f>
        <v/>
      </c>
      <c r="H257" s="28">
        <f>IFERROR(C257/D257, 0)</f>
        <v/>
      </c>
      <c r="I257" s="23">
        <f>IF(G257&gt;4, "High ROI", IF(G257&gt;1, "Medium ROI", "Low ROI"))</f>
        <v/>
      </c>
    </row>
    <row r="258">
      <c r="A258" s="25" t="n">
        <v>257</v>
      </c>
      <c r="B258" s="9" t="inlineStr">
        <is>
          <t>Email Marketing</t>
        </is>
      </c>
      <c r="C258" s="26" t="n">
        <v>5.246263271245097</v>
      </c>
      <c r="D258" s="27" t="n">
        <v>0.0438222285949381</v>
      </c>
      <c r="E258" s="26" t="n">
        <v>2490</v>
      </c>
      <c r="F258" s="28">
        <f>E258-C258</f>
        <v/>
      </c>
      <c r="G258" s="29">
        <f>F258/C258</f>
        <v/>
      </c>
      <c r="H258" s="28">
        <f>IFERROR(C258/D258, 0)</f>
        <v/>
      </c>
      <c r="I258" s="9">
        <f>IF(G258&gt;4, "High ROI", IF(G258&gt;1, "Medium ROI", "Low ROI"))</f>
        <v/>
      </c>
    </row>
    <row r="259">
      <c r="A259" s="30" t="n">
        <v>258</v>
      </c>
      <c r="B259" s="23" t="inlineStr">
        <is>
          <t>Referral</t>
        </is>
      </c>
      <c r="C259" s="31" t="n">
        <v>8.320326732170223</v>
      </c>
      <c r="D259" s="32" t="n">
        <v>0.1231449787166301</v>
      </c>
      <c r="E259" s="31" t="n">
        <v>4212</v>
      </c>
      <c r="F259" s="28">
        <f>E259-C259</f>
        <v/>
      </c>
      <c r="G259" s="29">
        <f>F259/C259</f>
        <v/>
      </c>
      <c r="H259" s="28">
        <f>IFERROR(C259/D259, 0)</f>
        <v/>
      </c>
      <c r="I259" s="23">
        <f>IF(G259&gt;4, "High ROI", IF(G259&gt;1, "Medium ROI", "Low ROI"))</f>
        <v/>
      </c>
    </row>
    <row r="260">
      <c r="A260" s="25" t="n">
        <v>259</v>
      </c>
      <c r="B260" s="9" t="inlineStr">
        <is>
          <t>Email Marketing</t>
        </is>
      </c>
      <c r="C260" s="26" t="n">
        <v>5.246263271245097</v>
      </c>
      <c r="D260" s="27" t="n">
        <v>0.0438222285949381</v>
      </c>
      <c r="E260" s="26" t="n">
        <v>1314</v>
      </c>
      <c r="F260" s="28">
        <f>E260-C260</f>
        <v/>
      </c>
      <c r="G260" s="29">
        <f>F260/C260</f>
        <v/>
      </c>
      <c r="H260" s="28">
        <f>IFERROR(C260/D260, 0)</f>
        <v/>
      </c>
      <c r="I260" s="9">
        <f>IF(G260&gt;4, "High ROI", IF(G260&gt;1, "Medium ROI", "Low ROI"))</f>
        <v/>
      </c>
    </row>
    <row r="261">
      <c r="A261" s="30" t="n">
        <v>260</v>
      </c>
      <c r="B261" s="23" t="inlineStr">
        <is>
          <t>Referral</t>
        </is>
      </c>
      <c r="C261" s="31" t="n">
        <v>8.320326732170223</v>
      </c>
      <c r="D261" s="32" t="n">
        <v>0.1231449787166301</v>
      </c>
      <c r="E261" s="31" t="n">
        <v>4632</v>
      </c>
      <c r="F261" s="28">
        <f>E261-C261</f>
        <v/>
      </c>
      <c r="G261" s="29">
        <f>F261/C261</f>
        <v/>
      </c>
      <c r="H261" s="28">
        <f>IFERROR(C261/D261, 0)</f>
        <v/>
      </c>
      <c r="I261" s="23">
        <f>IF(G261&gt;4, "High ROI", IF(G261&gt;1, "Medium ROI", "Low ROI"))</f>
        <v/>
      </c>
    </row>
    <row r="262">
      <c r="A262" s="25" t="n">
        <v>261</v>
      </c>
      <c r="B262" s="9" t="inlineStr">
        <is>
          <t>Referral</t>
        </is>
      </c>
      <c r="C262" s="26" t="n">
        <v>8.320326732170223</v>
      </c>
      <c r="D262" s="27" t="n">
        <v>0.1231449787166301</v>
      </c>
      <c r="E262" s="26" t="n">
        <v>966</v>
      </c>
      <c r="F262" s="28">
        <f>E262-C262</f>
        <v/>
      </c>
      <c r="G262" s="29">
        <f>F262/C262</f>
        <v/>
      </c>
      <c r="H262" s="28">
        <f>IFERROR(C262/D262, 0)</f>
        <v/>
      </c>
      <c r="I262" s="9">
        <f>IF(G262&gt;4, "High ROI", IF(G262&gt;1, "Medium ROI", "Low ROI"))</f>
        <v/>
      </c>
    </row>
    <row r="263">
      <c r="A263" s="30" t="n">
        <v>262</v>
      </c>
      <c r="B263" s="23" t="inlineStr">
        <is>
          <t>Referral</t>
        </is>
      </c>
      <c r="C263" s="31" t="n">
        <v>8.320326732170223</v>
      </c>
      <c r="D263" s="32" t="n">
        <v>0.1231449787166301</v>
      </c>
      <c r="E263" s="31" t="n">
        <v>2729</v>
      </c>
      <c r="F263" s="28">
        <f>E263-C263</f>
        <v/>
      </c>
      <c r="G263" s="29">
        <f>F263/C263</f>
        <v/>
      </c>
      <c r="H263" s="28">
        <f>IFERROR(C263/D263, 0)</f>
        <v/>
      </c>
      <c r="I263" s="23">
        <f>IF(G263&gt;4, "High ROI", IF(G263&gt;1, "Medium ROI", "Low ROI"))</f>
        <v/>
      </c>
    </row>
    <row r="264">
      <c r="A264" s="25" t="n">
        <v>263</v>
      </c>
      <c r="B264" s="9" t="inlineStr">
        <is>
          <t>Social Media</t>
        </is>
      </c>
      <c r="C264" s="26" t="n">
        <v>9.546325667652964</v>
      </c>
      <c r="D264" s="27" t="n">
        <v>0.1675922473559195</v>
      </c>
      <c r="E264" s="26" t="n">
        <v>1150</v>
      </c>
      <c r="F264" s="28">
        <f>E264-C264</f>
        <v/>
      </c>
      <c r="G264" s="29">
        <f>F264/C264</f>
        <v/>
      </c>
      <c r="H264" s="28">
        <f>IFERROR(C264/D264, 0)</f>
        <v/>
      </c>
      <c r="I264" s="9">
        <f>IF(G264&gt;4, "High ROI", IF(G264&gt;1, "Medium ROI", "Low ROI"))</f>
        <v/>
      </c>
    </row>
    <row r="265">
      <c r="A265" s="30" t="n">
        <v>264</v>
      </c>
      <c r="B265" s="23" t="inlineStr">
        <is>
          <t>Social Media</t>
        </is>
      </c>
      <c r="C265" s="31" t="n">
        <v>9.546325667652964</v>
      </c>
      <c r="D265" s="32" t="n">
        <v>0.1675922473559195</v>
      </c>
      <c r="E265" s="31" t="n">
        <v>1453</v>
      </c>
      <c r="F265" s="28">
        <f>E265-C265</f>
        <v/>
      </c>
      <c r="G265" s="29">
        <f>F265/C265</f>
        <v/>
      </c>
      <c r="H265" s="28">
        <f>IFERROR(C265/D265, 0)</f>
        <v/>
      </c>
      <c r="I265" s="23">
        <f>IF(G265&gt;4, "High ROI", IF(G265&gt;1, "Medium ROI", "Low ROI"))</f>
        <v/>
      </c>
    </row>
    <row r="266">
      <c r="A266" s="25" t="n">
        <v>265</v>
      </c>
      <c r="B266" s="9" t="inlineStr">
        <is>
          <t>Paid Advertising</t>
        </is>
      </c>
      <c r="C266" s="26" t="n">
        <v>30.45032721352021</v>
      </c>
      <c r="D266" s="27" t="n">
        <v>0.0163414915688768</v>
      </c>
      <c r="E266" s="26" t="n">
        <v>4469</v>
      </c>
      <c r="F266" s="28">
        <f>E266-C266</f>
        <v/>
      </c>
      <c r="G266" s="29">
        <f>F266/C266</f>
        <v/>
      </c>
      <c r="H266" s="28">
        <f>IFERROR(C266/D266, 0)</f>
        <v/>
      </c>
      <c r="I266" s="9">
        <f>IF(G266&gt;4, "High ROI", IF(G266&gt;1, "Medium ROI", "Low ROI"))</f>
        <v/>
      </c>
    </row>
    <row r="267">
      <c r="A267" s="30" t="n">
        <v>266</v>
      </c>
      <c r="B267" s="23" t="inlineStr">
        <is>
          <t>Email Marketing</t>
        </is>
      </c>
      <c r="C267" s="31" t="n">
        <v>5.246263271245097</v>
      </c>
      <c r="D267" s="32" t="n">
        <v>0.0438222285949381</v>
      </c>
      <c r="E267" s="31" t="n">
        <v>4742</v>
      </c>
      <c r="F267" s="28">
        <f>E267-C267</f>
        <v/>
      </c>
      <c r="G267" s="29">
        <f>F267/C267</f>
        <v/>
      </c>
      <c r="H267" s="28">
        <f>IFERROR(C267/D267, 0)</f>
        <v/>
      </c>
      <c r="I267" s="23">
        <f>IF(G267&gt;4, "High ROI", IF(G267&gt;1, "Medium ROI", "Low ROI"))</f>
        <v/>
      </c>
    </row>
    <row r="268">
      <c r="A268" s="25" t="n">
        <v>267</v>
      </c>
      <c r="B268" s="9" t="inlineStr">
        <is>
          <t>Paid Advertising</t>
        </is>
      </c>
      <c r="C268" s="26" t="n">
        <v>30.45032721352021</v>
      </c>
      <c r="D268" s="27" t="n">
        <v>0.0163414915688768</v>
      </c>
      <c r="E268" s="26" t="n">
        <v>2230</v>
      </c>
      <c r="F268" s="28">
        <f>E268-C268</f>
        <v/>
      </c>
      <c r="G268" s="29">
        <f>F268/C268</f>
        <v/>
      </c>
      <c r="H268" s="28">
        <f>IFERROR(C268/D268, 0)</f>
        <v/>
      </c>
      <c r="I268" s="9">
        <f>IF(G268&gt;4, "High ROI", IF(G268&gt;1, "Medium ROI", "Low ROI"))</f>
        <v/>
      </c>
    </row>
    <row r="269">
      <c r="A269" s="30" t="n">
        <v>268</v>
      </c>
      <c r="B269" s="23" t="inlineStr">
        <is>
          <t>Referral</t>
        </is>
      </c>
      <c r="C269" s="31" t="n">
        <v>8.320326732170223</v>
      </c>
      <c r="D269" s="32" t="n">
        <v>0.1231449787166301</v>
      </c>
      <c r="E269" s="31" t="n">
        <v>4923</v>
      </c>
      <c r="F269" s="28">
        <f>E269-C269</f>
        <v/>
      </c>
      <c r="G269" s="29">
        <f>F269/C269</f>
        <v/>
      </c>
      <c r="H269" s="28">
        <f>IFERROR(C269/D269, 0)</f>
        <v/>
      </c>
      <c r="I269" s="23">
        <f>IF(G269&gt;4, "High ROI", IF(G269&gt;1, "Medium ROI", "Low ROI"))</f>
        <v/>
      </c>
    </row>
    <row r="270">
      <c r="A270" s="25" t="n">
        <v>269</v>
      </c>
      <c r="B270" s="9" t="inlineStr">
        <is>
          <t>Paid Advertising</t>
        </is>
      </c>
      <c r="C270" s="26" t="n">
        <v>30.45032721352021</v>
      </c>
      <c r="D270" s="27" t="n">
        <v>0.0163414915688768</v>
      </c>
      <c r="E270" s="26" t="n">
        <v>4290</v>
      </c>
      <c r="F270" s="28">
        <f>E270-C270</f>
        <v/>
      </c>
      <c r="G270" s="29">
        <f>F270/C270</f>
        <v/>
      </c>
      <c r="H270" s="28">
        <f>IFERROR(C270/D270, 0)</f>
        <v/>
      </c>
      <c r="I270" s="9">
        <f>IF(G270&gt;4, "High ROI", IF(G270&gt;1, "Medium ROI", "Low ROI"))</f>
        <v/>
      </c>
    </row>
    <row r="271">
      <c r="A271" s="30" t="n">
        <v>270</v>
      </c>
      <c r="B271" s="23" t="inlineStr">
        <is>
          <t>Email Marketing</t>
        </is>
      </c>
      <c r="C271" s="31" t="n">
        <v>5.246263271245097</v>
      </c>
      <c r="D271" s="32" t="n">
        <v>0.0438222285949381</v>
      </c>
      <c r="E271" s="31" t="n">
        <v>1165</v>
      </c>
      <c r="F271" s="28">
        <f>E271-C271</f>
        <v/>
      </c>
      <c r="G271" s="29">
        <f>F271/C271</f>
        <v/>
      </c>
      <c r="H271" s="28">
        <f>IFERROR(C271/D271, 0)</f>
        <v/>
      </c>
      <c r="I271" s="23">
        <f>IF(G271&gt;4, "High ROI", IF(G271&gt;1, "Medium ROI", "Low ROI"))</f>
        <v/>
      </c>
    </row>
    <row r="272">
      <c r="A272" s="25" t="n">
        <v>271</v>
      </c>
      <c r="B272" s="9" t="inlineStr">
        <is>
          <t>Email Marketing</t>
        </is>
      </c>
      <c r="C272" s="26" t="n">
        <v>5.246263271245097</v>
      </c>
      <c r="D272" s="27" t="n">
        <v>0.0438222285949381</v>
      </c>
      <c r="E272" s="26" t="n">
        <v>2176</v>
      </c>
      <c r="F272" s="28">
        <f>E272-C272</f>
        <v/>
      </c>
      <c r="G272" s="29">
        <f>F272/C272</f>
        <v/>
      </c>
      <c r="H272" s="28">
        <f>IFERROR(C272/D272, 0)</f>
        <v/>
      </c>
      <c r="I272" s="9">
        <f>IF(G272&gt;4, "High ROI", IF(G272&gt;1, "Medium ROI", "Low ROI"))</f>
        <v/>
      </c>
    </row>
    <row r="273">
      <c r="A273" s="30" t="n">
        <v>272</v>
      </c>
      <c r="B273" s="23" t="inlineStr">
        <is>
          <t>Referral</t>
        </is>
      </c>
      <c r="C273" s="31" t="n">
        <v>8.320326732170223</v>
      </c>
      <c r="D273" s="32" t="n">
        <v>0.1231449787166301</v>
      </c>
      <c r="E273" s="31" t="n">
        <v>2116</v>
      </c>
      <c r="F273" s="28">
        <f>E273-C273</f>
        <v/>
      </c>
      <c r="G273" s="29">
        <f>F273/C273</f>
        <v/>
      </c>
      <c r="H273" s="28">
        <f>IFERROR(C273/D273, 0)</f>
        <v/>
      </c>
      <c r="I273" s="23">
        <f>IF(G273&gt;4, "High ROI", IF(G273&gt;1, "Medium ROI", "Low ROI"))</f>
        <v/>
      </c>
    </row>
    <row r="274">
      <c r="A274" s="25" t="n">
        <v>273</v>
      </c>
      <c r="B274" s="9" t="inlineStr">
        <is>
          <t>Referral</t>
        </is>
      </c>
      <c r="C274" s="26" t="n">
        <v>8.320326732170223</v>
      </c>
      <c r="D274" s="27" t="n">
        <v>0.1231449787166301</v>
      </c>
      <c r="E274" s="26" t="n">
        <v>3326</v>
      </c>
      <c r="F274" s="28">
        <f>E274-C274</f>
        <v/>
      </c>
      <c r="G274" s="29">
        <f>F274/C274</f>
        <v/>
      </c>
      <c r="H274" s="28">
        <f>IFERROR(C274/D274, 0)</f>
        <v/>
      </c>
      <c r="I274" s="9">
        <f>IF(G274&gt;4, "High ROI", IF(G274&gt;1, "Medium ROI", "Low ROI"))</f>
        <v/>
      </c>
    </row>
    <row r="275">
      <c r="A275" s="30" t="n">
        <v>274</v>
      </c>
      <c r="B275" s="23" t="inlineStr">
        <is>
          <t>Referral</t>
        </is>
      </c>
      <c r="C275" s="31" t="n">
        <v>8.320326732170223</v>
      </c>
      <c r="D275" s="32" t="n">
        <v>0.1231449787166301</v>
      </c>
      <c r="E275" s="31" t="n">
        <v>2139</v>
      </c>
      <c r="F275" s="28">
        <f>E275-C275</f>
        <v/>
      </c>
      <c r="G275" s="29">
        <f>F275/C275</f>
        <v/>
      </c>
      <c r="H275" s="28">
        <f>IFERROR(C275/D275, 0)</f>
        <v/>
      </c>
      <c r="I275" s="23">
        <f>IF(G275&gt;4, "High ROI", IF(G275&gt;1, "Medium ROI", "Low ROI"))</f>
        <v/>
      </c>
    </row>
    <row r="276">
      <c r="A276" s="25" t="n">
        <v>275</v>
      </c>
      <c r="B276" s="9" t="inlineStr">
        <is>
          <t>Email Marketing</t>
        </is>
      </c>
      <c r="C276" s="26" t="n">
        <v>5.246263271245097</v>
      </c>
      <c r="D276" s="27" t="n">
        <v>0.0438222285949381</v>
      </c>
      <c r="E276" s="26" t="n">
        <v>1237</v>
      </c>
      <c r="F276" s="28">
        <f>E276-C276</f>
        <v/>
      </c>
      <c r="G276" s="29">
        <f>F276/C276</f>
        <v/>
      </c>
      <c r="H276" s="28">
        <f>IFERROR(C276/D276, 0)</f>
        <v/>
      </c>
      <c r="I276" s="9">
        <f>IF(G276&gt;4, "High ROI", IF(G276&gt;1, "Medium ROI", "Low ROI"))</f>
        <v/>
      </c>
    </row>
    <row r="277">
      <c r="A277" s="30" t="n">
        <v>276</v>
      </c>
      <c r="B277" s="23" t="inlineStr">
        <is>
          <t>Referral</t>
        </is>
      </c>
      <c r="C277" s="31" t="n">
        <v>8.320326732170223</v>
      </c>
      <c r="D277" s="32" t="n">
        <v>0.1231449787166301</v>
      </c>
      <c r="E277" s="31" t="n">
        <v>2322</v>
      </c>
      <c r="F277" s="28">
        <f>E277-C277</f>
        <v/>
      </c>
      <c r="G277" s="29">
        <f>F277/C277</f>
        <v/>
      </c>
      <c r="H277" s="28">
        <f>IFERROR(C277/D277, 0)</f>
        <v/>
      </c>
      <c r="I277" s="23">
        <f>IF(G277&gt;4, "High ROI", IF(G277&gt;1, "Medium ROI", "Low ROI"))</f>
        <v/>
      </c>
    </row>
    <row r="278">
      <c r="A278" s="25" t="n">
        <v>277</v>
      </c>
      <c r="B278" s="9" t="inlineStr">
        <is>
          <t>Referral</t>
        </is>
      </c>
      <c r="C278" s="26" t="n">
        <v>8.320326732170223</v>
      </c>
      <c r="D278" s="27" t="n">
        <v>0.1231449787166301</v>
      </c>
      <c r="E278" s="26" t="n">
        <v>1492</v>
      </c>
      <c r="F278" s="28">
        <f>E278-C278</f>
        <v/>
      </c>
      <c r="G278" s="29">
        <f>F278/C278</f>
        <v/>
      </c>
      <c r="H278" s="28">
        <f>IFERROR(C278/D278, 0)</f>
        <v/>
      </c>
      <c r="I278" s="9">
        <f>IF(G278&gt;4, "High ROI", IF(G278&gt;1, "Medium ROI", "Low ROI"))</f>
        <v/>
      </c>
    </row>
    <row r="279">
      <c r="A279" s="30" t="n">
        <v>278</v>
      </c>
      <c r="B279" s="23" t="inlineStr">
        <is>
          <t>Paid Advertising</t>
        </is>
      </c>
      <c r="C279" s="31" t="n">
        <v>30.45032721352021</v>
      </c>
      <c r="D279" s="32" t="n">
        <v>0.0163414915688768</v>
      </c>
      <c r="E279" s="31" t="n">
        <v>1568</v>
      </c>
      <c r="F279" s="28">
        <f>E279-C279</f>
        <v/>
      </c>
      <c r="G279" s="29">
        <f>F279/C279</f>
        <v/>
      </c>
      <c r="H279" s="28">
        <f>IFERROR(C279/D279, 0)</f>
        <v/>
      </c>
      <c r="I279" s="23">
        <f>IF(G279&gt;4, "High ROI", IF(G279&gt;1, "Medium ROI", "Low ROI"))</f>
        <v/>
      </c>
    </row>
    <row r="280">
      <c r="A280" s="25" t="n">
        <v>279</v>
      </c>
      <c r="B280" s="9" t="inlineStr">
        <is>
          <t>Paid Advertising</t>
        </is>
      </c>
      <c r="C280" s="26" t="n">
        <v>30.45032721352021</v>
      </c>
      <c r="D280" s="27" t="n">
        <v>0.0163414915688768</v>
      </c>
      <c r="E280" s="26" t="n">
        <v>3847</v>
      </c>
      <c r="F280" s="28">
        <f>E280-C280</f>
        <v/>
      </c>
      <c r="G280" s="29">
        <f>F280/C280</f>
        <v/>
      </c>
      <c r="H280" s="28">
        <f>IFERROR(C280/D280, 0)</f>
        <v/>
      </c>
      <c r="I280" s="9">
        <f>IF(G280&gt;4, "High ROI", IF(G280&gt;1, "Medium ROI", "Low ROI"))</f>
        <v/>
      </c>
    </row>
    <row r="281">
      <c r="A281" s="30" t="n">
        <v>280</v>
      </c>
      <c r="B281" s="23" t="inlineStr">
        <is>
          <t>Social Media</t>
        </is>
      </c>
      <c r="C281" s="31" t="n">
        <v>9.546325667652964</v>
      </c>
      <c r="D281" s="32" t="n">
        <v>0.1675922473559195</v>
      </c>
      <c r="E281" s="31" t="n">
        <v>4720</v>
      </c>
      <c r="F281" s="28">
        <f>E281-C281</f>
        <v/>
      </c>
      <c r="G281" s="29">
        <f>F281/C281</f>
        <v/>
      </c>
      <c r="H281" s="28">
        <f>IFERROR(C281/D281, 0)</f>
        <v/>
      </c>
      <c r="I281" s="23">
        <f>IF(G281&gt;4, "High ROI", IF(G281&gt;1, "Medium ROI", "Low ROI"))</f>
        <v/>
      </c>
    </row>
    <row r="282">
      <c r="A282" s="25" t="n">
        <v>281</v>
      </c>
      <c r="B282" s="9" t="inlineStr">
        <is>
          <t>Referral</t>
        </is>
      </c>
      <c r="C282" s="26" t="n">
        <v>8.320326732170223</v>
      </c>
      <c r="D282" s="27" t="n">
        <v>0.1231449787166301</v>
      </c>
      <c r="E282" s="26" t="n">
        <v>3377</v>
      </c>
      <c r="F282" s="28">
        <f>E282-C282</f>
        <v/>
      </c>
      <c r="G282" s="29">
        <f>F282/C282</f>
        <v/>
      </c>
      <c r="H282" s="28">
        <f>IFERROR(C282/D282, 0)</f>
        <v/>
      </c>
      <c r="I282" s="9">
        <f>IF(G282&gt;4, "High ROI", IF(G282&gt;1, "Medium ROI", "Low ROI"))</f>
        <v/>
      </c>
    </row>
    <row r="283">
      <c r="A283" s="30" t="n">
        <v>282</v>
      </c>
      <c r="B283" s="23" t="inlineStr">
        <is>
          <t>Referral</t>
        </is>
      </c>
      <c r="C283" s="31" t="n">
        <v>8.320326732170223</v>
      </c>
      <c r="D283" s="32" t="n">
        <v>0.1231449787166301</v>
      </c>
      <c r="E283" s="31" t="n">
        <v>1171</v>
      </c>
      <c r="F283" s="28">
        <f>E283-C283</f>
        <v/>
      </c>
      <c r="G283" s="29">
        <f>F283/C283</f>
        <v/>
      </c>
      <c r="H283" s="28">
        <f>IFERROR(C283/D283, 0)</f>
        <v/>
      </c>
      <c r="I283" s="23">
        <f>IF(G283&gt;4, "High ROI", IF(G283&gt;1, "Medium ROI", "Low ROI"))</f>
        <v/>
      </c>
    </row>
    <row r="284">
      <c r="A284" s="25" t="n">
        <v>283</v>
      </c>
      <c r="B284" s="9" t="inlineStr">
        <is>
          <t>Referral</t>
        </is>
      </c>
      <c r="C284" s="26" t="n">
        <v>8.320326732170223</v>
      </c>
      <c r="D284" s="27" t="n">
        <v>0.1231449787166301</v>
      </c>
      <c r="E284" s="26" t="n">
        <v>4155</v>
      </c>
      <c r="F284" s="28">
        <f>E284-C284</f>
        <v/>
      </c>
      <c r="G284" s="29">
        <f>F284/C284</f>
        <v/>
      </c>
      <c r="H284" s="28">
        <f>IFERROR(C284/D284, 0)</f>
        <v/>
      </c>
      <c r="I284" s="9">
        <f>IF(G284&gt;4, "High ROI", IF(G284&gt;1, "Medium ROI", "Low ROI"))</f>
        <v/>
      </c>
    </row>
    <row r="285">
      <c r="A285" s="30" t="n">
        <v>284</v>
      </c>
      <c r="B285" s="23" t="inlineStr">
        <is>
          <t>Paid Advertising</t>
        </is>
      </c>
      <c r="C285" s="31" t="n">
        <v>30.45032721352021</v>
      </c>
      <c r="D285" s="32" t="n">
        <v>0.0163414915688768</v>
      </c>
      <c r="E285" s="31" t="n">
        <v>3175</v>
      </c>
      <c r="F285" s="28">
        <f>E285-C285</f>
        <v/>
      </c>
      <c r="G285" s="29">
        <f>F285/C285</f>
        <v/>
      </c>
      <c r="H285" s="28">
        <f>IFERROR(C285/D285, 0)</f>
        <v/>
      </c>
      <c r="I285" s="23">
        <f>IF(G285&gt;4, "High ROI", IF(G285&gt;1, "Medium ROI", "Low ROI"))</f>
        <v/>
      </c>
    </row>
    <row r="286">
      <c r="A286" s="25" t="n">
        <v>285</v>
      </c>
      <c r="B286" s="9" t="inlineStr">
        <is>
          <t>Email Marketing</t>
        </is>
      </c>
      <c r="C286" s="26" t="n">
        <v>5.246263271245097</v>
      </c>
      <c r="D286" s="27" t="n">
        <v>0.0438222285949381</v>
      </c>
      <c r="E286" s="26" t="n">
        <v>3796</v>
      </c>
      <c r="F286" s="28">
        <f>E286-C286</f>
        <v/>
      </c>
      <c r="G286" s="29">
        <f>F286/C286</f>
        <v/>
      </c>
      <c r="H286" s="28">
        <f>IFERROR(C286/D286, 0)</f>
        <v/>
      </c>
      <c r="I286" s="9">
        <f>IF(G286&gt;4, "High ROI", IF(G286&gt;1, "Medium ROI", "Low ROI"))</f>
        <v/>
      </c>
    </row>
    <row r="287">
      <c r="A287" s="30" t="n">
        <v>286</v>
      </c>
      <c r="B287" s="23" t="inlineStr">
        <is>
          <t>Referral</t>
        </is>
      </c>
      <c r="C287" s="31" t="n">
        <v>8.320326732170223</v>
      </c>
      <c r="D287" s="32" t="n">
        <v>0.1231449787166301</v>
      </c>
      <c r="E287" s="31" t="n">
        <v>2387</v>
      </c>
      <c r="F287" s="28">
        <f>E287-C287</f>
        <v/>
      </c>
      <c r="G287" s="29">
        <f>F287/C287</f>
        <v/>
      </c>
      <c r="H287" s="28">
        <f>IFERROR(C287/D287, 0)</f>
        <v/>
      </c>
      <c r="I287" s="23">
        <f>IF(G287&gt;4, "High ROI", IF(G287&gt;1, "Medium ROI", "Low ROI"))</f>
        <v/>
      </c>
    </row>
    <row r="288">
      <c r="A288" s="25" t="n">
        <v>287</v>
      </c>
      <c r="B288" s="9" t="inlineStr">
        <is>
          <t>Paid Advertising</t>
        </is>
      </c>
      <c r="C288" s="26" t="n">
        <v>30.45032721352021</v>
      </c>
      <c r="D288" s="27" t="n">
        <v>0.0163414915688768</v>
      </c>
      <c r="E288" s="26" t="n">
        <v>1502</v>
      </c>
      <c r="F288" s="28">
        <f>E288-C288</f>
        <v/>
      </c>
      <c r="G288" s="29">
        <f>F288/C288</f>
        <v/>
      </c>
      <c r="H288" s="28">
        <f>IFERROR(C288/D288, 0)</f>
        <v/>
      </c>
      <c r="I288" s="9">
        <f>IF(G288&gt;4, "High ROI", IF(G288&gt;1, "Medium ROI", "Low ROI"))</f>
        <v/>
      </c>
    </row>
    <row r="289">
      <c r="A289" s="30" t="n">
        <v>288</v>
      </c>
      <c r="B289" s="23" t="inlineStr">
        <is>
          <t>Paid Advertising</t>
        </is>
      </c>
      <c r="C289" s="31" t="n">
        <v>30.45032721352021</v>
      </c>
      <c r="D289" s="32" t="n">
        <v>0.0163414915688768</v>
      </c>
      <c r="E289" s="31" t="n">
        <v>1717</v>
      </c>
      <c r="F289" s="28">
        <f>E289-C289</f>
        <v/>
      </c>
      <c r="G289" s="29">
        <f>F289/C289</f>
        <v/>
      </c>
      <c r="H289" s="28">
        <f>IFERROR(C289/D289, 0)</f>
        <v/>
      </c>
      <c r="I289" s="23">
        <f>IF(G289&gt;4, "High ROI", IF(G289&gt;1, "Medium ROI", "Low ROI"))</f>
        <v/>
      </c>
    </row>
    <row r="290">
      <c r="A290" s="25" t="n">
        <v>289</v>
      </c>
      <c r="B290" s="9" t="inlineStr">
        <is>
          <t>Email Marketing</t>
        </is>
      </c>
      <c r="C290" s="26" t="n">
        <v>5.246263271245097</v>
      </c>
      <c r="D290" s="27" t="n">
        <v>0.0438222285949381</v>
      </c>
      <c r="E290" s="26" t="n">
        <v>4645</v>
      </c>
      <c r="F290" s="28">
        <f>E290-C290</f>
        <v/>
      </c>
      <c r="G290" s="29">
        <f>F290/C290</f>
        <v/>
      </c>
      <c r="H290" s="28">
        <f>IFERROR(C290/D290, 0)</f>
        <v/>
      </c>
      <c r="I290" s="9">
        <f>IF(G290&gt;4, "High ROI", IF(G290&gt;1, "Medium ROI", "Low ROI"))</f>
        <v/>
      </c>
    </row>
    <row r="291">
      <c r="A291" s="30" t="n">
        <v>290</v>
      </c>
      <c r="B291" s="23" t="inlineStr">
        <is>
          <t>Referral</t>
        </is>
      </c>
      <c r="C291" s="31" t="n">
        <v>8.320326732170223</v>
      </c>
      <c r="D291" s="32" t="n">
        <v>0.1231449787166301</v>
      </c>
      <c r="E291" s="31" t="n">
        <v>2086</v>
      </c>
      <c r="F291" s="28">
        <f>E291-C291</f>
        <v/>
      </c>
      <c r="G291" s="29">
        <f>F291/C291</f>
        <v/>
      </c>
      <c r="H291" s="28">
        <f>IFERROR(C291/D291, 0)</f>
        <v/>
      </c>
      <c r="I291" s="23">
        <f>IF(G291&gt;4, "High ROI", IF(G291&gt;1, "Medium ROI", "Low ROI"))</f>
        <v/>
      </c>
    </row>
    <row r="292">
      <c r="A292" s="25" t="n">
        <v>291</v>
      </c>
      <c r="B292" s="9" t="inlineStr">
        <is>
          <t>Social Media</t>
        </is>
      </c>
      <c r="C292" s="26" t="n">
        <v>9.546325667652964</v>
      </c>
      <c r="D292" s="27" t="n">
        <v>0.1675922473559195</v>
      </c>
      <c r="E292" s="26" t="n">
        <v>2230</v>
      </c>
      <c r="F292" s="28">
        <f>E292-C292</f>
        <v/>
      </c>
      <c r="G292" s="29">
        <f>F292/C292</f>
        <v/>
      </c>
      <c r="H292" s="28">
        <f>IFERROR(C292/D292, 0)</f>
        <v/>
      </c>
      <c r="I292" s="9">
        <f>IF(G292&gt;4, "High ROI", IF(G292&gt;1, "Medium ROI", "Low ROI"))</f>
        <v/>
      </c>
    </row>
    <row r="293">
      <c r="A293" s="30" t="n">
        <v>292</v>
      </c>
      <c r="B293" s="23" t="inlineStr">
        <is>
          <t>Referral</t>
        </is>
      </c>
      <c r="C293" s="31" t="n">
        <v>8.320326732170223</v>
      </c>
      <c r="D293" s="32" t="n">
        <v>0.1231449787166301</v>
      </c>
      <c r="E293" s="31" t="n">
        <v>3315</v>
      </c>
      <c r="F293" s="28">
        <f>E293-C293</f>
        <v/>
      </c>
      <c r="G293" s="29">
        <f>F293/C293</f>
        <v/>
      </c>
      <c r="H293" s="28">
        <f>IFERROR(C293/D293, 0)</f>
        <v/>
      </c>
      <c r="I293" s="23">
        <f>IF(G293&gt;4, "High ROI", IF(G293&gt;1, "Medium ROI", "Low ROI"))</f>
        <v/>
      </c>
    </row>
    <row r="294">
      <c r="A294" s="25" t="n">
        <v>293</v>
      </c>
      <c r="B294" s="9" t="inlineStr">
        <is>
          <t>Email Marketing</t>
        </is>
      </c>
      <c r="C294" s="26" t="n">
        <v>5.246263271245097</v>
      </c>
      <c r="D294" s="27" t="n">
        <v>0.0438222285949381</v>
      </c>
      <c r="E294" s="26" t="n">
        <v>3397</v>
      </c>
      <c r="F294" s="28">
        <f>E294-C294</f>
        <v/>
      </c>
      <c r="G294" s="29">
        <f>F294/C294</f>
        <v/>
      </c>
      <c r="H294" s="28">
        <f>IFERROR(C294/D294, 0)</f>
        <v/>
      </c>
      <c r="I294" s="9">
        <f>IF(G294&gt;4, "High ROI", IF(G294&gt;1, "Medium ROI", "Low ROI"))</f>
        <v/>
      </c>
    </row>
    <row r="295">
      <c r="A295" s="30" t="n">
        <v>294</v>
      </c>
      <c r="B295" s="23" t="inlineStr">
        <is>
          <t>Paid Advertising</t>
        </is>
      </c>
      <c r="C295" s="31" t="n">
        <v>30.45032721352021</v>
      </c>
      <c r="D295" s="32" t="n">
        <v>0.0163414915688768</v>
      </c>
      <c r="E295" s="31" t="n">
        <v>3040</v>
      </c>
      <c r="F295" s="28">
        <f>E295-C295</f>
        <v/>
      </c>
      <c r="G295" s="29">
        <f>F295/C295</f>
        <v/>
      </c>
      <c r="H295" s="28">
        <f>IFERROR(C295/D295, 0)</f>
        <v/>
      </c>
      <c r="I295" s="23">
        <f>IF(G295&gt;4, "High ROI", IF(G295&gt;1, "Medium ROI", "Low ROI"))</f>
        <v/>
      </c>
    </row>
    <row r="296">
      <c r="A296" s="25" t="n">
        <v>295</v>
      </c>
      <c r="B296" s="9" t="inlineStr">
        <is>
          <t>Email Marketing</t>
        </is>
      </c>
      <c r="C296" s="26" t="n">
        <v>5.246263271245097</v>
      </c>
      <c r="D296" s="27" t="n">
        <v>0.0438222285949381</v>
      </c>
      <c r="E296" s="26" t="n">
        <v>3672</v>
      </c>
      <c r="F296" s="28">
        <f>E296-C296</f>
        <v/>
      </c>
      <c r="G296" s="29">
        <f>F296/C296</f>
        <v/>
      </c>
      <c r="H296" s="28">
        <f>IFERROR(C296/D296, 0)</f>
        <v/>
      </c>
      <c r="I296" s="9">
        <f>IF(G296&gt;4, "High ROI", IF(G296&gt;1, "Medium ROI", "Low ROI"))</f>
        <v/>
      </c>
    </row>
    <row r="297">
      <c r="A297" s="30" t="n">
        <v>296</v>
      </c>
      <c r="B297" s="23" t="inlineStr">
        <is>
          <t>Referral</t>
        </is>
      </c>
      <c r="C297" s="31" t="n">
        <v>8.320326732170223</v>
      </c>
      <c r="D297" s="32" t="n">
        <v>0.1231449787166301</v>
      </c>
      <c r="E297" s="31" t="n">
        <v>1979</v>
      </c>
      <c r="F297" s="28">
        <f>E297-C297</f>
        <v/>
      </c>
      <c r="G297" s="29">
        <f>F297/C297</f>
        <v/>
      </c>
      <c r="H297" s="28">
        <f>IFERROR(C297/D297, 0)</f>
        <v/>
      </c>
      <c r="I297" s="23">
        <f>IF(G297&gt;4, "High ROI", IF(G297&gt;1, "Medium ROI", "Low ROI"))</f>
        <v/>
      </c>
    </row>
    <row r="298">
      <c r="A298" s="25" t="n">
        <v>297</v>
      </c>
      <c r="B298" s="9" t="inlineStr">
        <is>
          <t>Email Marketing</t>
        </is>
      </c>
      <c r="C298" s="26" t="n">
        <v>5.246263271245097</v>
      </c>
      <c r="D298" s="27" t="n">
        <v>0.0438222285949381</v>
      </c>
      <c r="E298" s="26" t="n">
        <v>923</v>
      </c>
      <c r="F298" s="28">
        <f>E298-C298</f>
        <v/>
      </c>
      <c r="G298" s="29">
        <f>F298/C298</f>
        <v/>
      </c>
      <c r="H298" s="28">
        <f>IFERROR(C298/D298, 0)</f>
        <v/>
      </c>
      <c r="I298" s="9">
        <f>IF(G298&gt;4, "High ROI", IF(G298&gt;1, "Medium ROI", "Low ROI"))</f>
        <v/>
      </c>
    </row>
    <row r="299">
      <c r="A299" s="30" t="n">
        <v>298</v>
      </c>
      <c r="B299" s="23" t="inlineStr">
        <is>
          <t>Social Media</t>
        </is>
      </c>
      <c r="C299" s="31" t="n">
        <v>9.546325667652964</v>
      </c>
      <c r="D299" s="32" t="n">
        <v>0.1675922473559195</v>
      </c>
      <c r="E299" s="31" t="n">
        <v>753</v>
      </c>
      <c r="F299" s="28">
        <f>E299-C299</f>
        <v/>
      </c>
      <c r="G299" s="29">
        <f>F299/C299</f>
        <v/>
      </c>
      <c r="H299" s="28">
        <f>IFERROR(C299/D299, 0)</f>
        <v/>
      </c>
      <c r="I299" s="23">
        <f>IF(G299&gt;4, "High ROI", IF(G299&gt;1, "Medium ROI", "Low ROI"))</f>
        <v/>
      </c>
    </row>
    <row r="300">
      <c r="A300" s="25" t="n">
        <v>299</v>
      </c>
      <c r="B300" s="9" t="inlineStr">
        <is>
          <t>Social Media</t>
        </is>
      </c>
      <c r="C300" s="26" t="n">
        <v>9.546325667652964</v>
      </c>
      <c r="D300" s="27" t="n">
        <v>0.1675922473559195</v>
      </c>
      <c r="E300" s="26" t="n">
        <v>1089</v>
      </c>
      <c r="F300" s="28">
        <f>E300-C300</f>
        <v/>
      </c>
      <c r="G300" s="29">
        <f>F300/C300</f>
        <v/>
      </c>
      <c r="H300" s="28">
        <f>IFERROR(C300/D300, 0)</f>
        <v/>
      </c>
      <c r="I300" s="9">
        <f>IF(G300&gt;4, "High ROI", IF(G300&gt;1, "Medium ROI", "Low ROI"))</f>
        <v/>
      </c>
    </row>
    <row r="301">
      <c r="A301" s="30" t="n">
        <v>300</v>
      </c>
      <c r="B301" s="23" t="inlineStr">
        <is>
          <t>Paid Advertising</t>
        </is>
      </c>
      <c r="C301" s="31" t="n">
        <v>30.45032721352021</v>
      </c>
      <c r="D301" s="32" t="n">
        <v>0.0163414915688768</v>
      </c>
      <c r="E301" s="31" t="n">
        <v>984</v>
      </c>
      <c r="F301" s="28">
        <f>E301-C301</f>
        <v/>
      </c>
      <c r="G301" s="29">
        <f>F301/C301</f>
        <v/>
      </c>
      <c r="H301" s="28">
        <f>IFERROR(C301/D301, 0)</f>
        <v/>
      </c>
      <c r="I301" s="23">
        <f>IF(G301&gt;4, "High ROI", IF(G301&gt;1, "Medium ROI", "Low ROI"))</f>
        <v/>
      </c>
    </row>
    <row r="302">
      <c r="A302" s="25" t="n">
        <v>301</v>
      </c>
      <c r="B302" s="9" t="inlineStr">
        <is>
          <t>Email Marketing</t>
        </is>
      </c>
      <c r="C302" s="26" t="n">
        <v>5.246263271245097</v>
      </c>
      <c r="D302" s="27" t="n">
        <v>0.0438222285949381</v>
      </c>
      <c r="E302" s="26" t="n">
        <v>2749</v>
      </c>
      <c r="F302" s="28">
        <f>E302-C302</f>
        <v/>
      </c>
      <c r="G302" s="29">
        <f>F302/C302</f>
        <v/>
      </c>
      <c r="H302" s="28">
        <f>IFERROR(C302/D302, 0)</f>
        <v/>
      </c>
      <c r="I302" s="9">
        <f>IF(G302&gt;4, "High ROI", IF(G302&gt;1, "Medium ROI", "Low ROI"))</f>
        <v/>
      </c>
    </row>
    <row r="303">
      <c r="A303" s="30" t="n">
        <v>302</v>
      </c>
      <c r="B303" s="23" t="inlineStr">
        <is>
          <t>Paid Advertising</t>
        </is>
      </c>
      <c r="C303" s="31" t="n">
        <v>30.45032721352021</v>
      </c>
      <c r="D303" s="32" t="n">
        <v>0.0163414915688768</v>
      </c>
      <c r="E303" s="31" t="n">
        <v>4559</v>
      </c>
      <c r="F303" s="28">
        <f>E303-C303</f>
        <v/>
      </c>
      <c r="G303" s="29">
        <f>F303/C303</f>
        <v/>
      </c>
      <c r="H303" s="28">
        <f>IFERROR(C303/D303, 0)</f>
        <v/>
      </c>
      <c r="I303" s="23">
        <f>IF(G303&gt;4, "High ROI", IF(G303&gt;1, "Medium ROI", "Low ROI"))</f>
        <v/>
      </c>
    </row>
    <row r="304">
      <c r="A304" s="25" t="n">
        <v>303</v>
      </c>
      <c r="B304" s="9" t="inlineStr">
        <is>
          <t>Paid Advertising</t>
        </is>
      </c>
      <c r="C304" s="26" t="n">
        <v>30.45032721352021</v>
      </c>
      <c r="D304" s="27" t="n">
        <v>0.0163414915688768</v>
      </c>
      <c r="E304" s="26" t="n">
        <v>905</v>
      </c>
      <c r="F304" s="28">
        <f>E304-C304</f>
        <v/>
      </c>
      <c r="G304" s="29">
        <f>F304/C304</f>
        <v/>
      </c>
      <c r="H304" s="28">
        <f>IFERROR(C304/D304, 0)</f>
        <v/>
      </c>
      <c r="I304" s="9">
        <f>IF(G304&gt;4, "High ROI", IF(G304&gt;1, "Medium ROI", "Low ROI"))</f>
        <v/>
      </c>
    </row>
    <row r="305">
      <c r="A305" s="30" t="n">
        <v>304</v>
      </c>
      <c r="B305" s="23" t="inlineStr">
        <is>
          <t>Referral</t>
        </is>
      </c>
      <c r="C305" s="31" t="n">
        <v>8.320326732170223</v>
      </c>
      <c r="D305" s="32" t="n">
        <v>0.1231449787166301</v>
      </c>
      <c r="E305" s="31" t="n">
        <v>4517</v>
      </c>
      <c r="F305" s="28">
        <f>E305-C305</f>
        <v/>
      </c>
      <c r="G305" s="29">
        <f>F305/C305</f>
        <v/>
      </c>
      <c r="H305" s="28">
        <f>IFERROR(C305/D305, 0)</f>
        <v/>
      </c>
      <c r="I305" s="23">
        <f>IF(G305&gt;4, "High ROI", IF(G305&gt;1, "Medium ROI", "Low ROI"))</f>
        <v/>
      </c>
    </row>
    <row r="306">
      <c r="A306" s="25" t="n">
        <v>305</v>
      </c>
      <c r="B306" s="9" t="inlineStr">
        <is>
          <t>Social Media</t>
        </is>
      </c>
      <c r="C306" s="26" t="n">
        <v>9.546325667652964</v>
      </c>
      <c r="D306" s="27" t="n">
        <v>0.1675922473559195</v>
      </c>
      <c r="E306" s="26" t="n">
        <v>2497</v>
      </c>
      <c r="F306" s="28">
        <f>E306-C306</f>
        <v/>
      </c>
      <c r="G306" s="29">
        <f>F306/C306</f>
        <v/>
      </c>
      <c r="H306" s="28">
        <f>IFERROR(C306/D306, 0)</f>
        <v/>
      </c>
      <c r="I306" s="9">
        <f>IF(G306&gt;4, "High ROI", IF(G306&gt;1, "Medium ROI", "Low ROI"))</f>
        <v/>
      </c>
    </row>
    <row r="307">
      <c r="A307" s="30" t="n">
        <v>306</v>
      </c>
      <c r="B307" s="23" t="inlineStr">
        <is>
          <t>Paid Advertising</t>
        </is>
      </c>
      <c r="C307" s="31" t="n">
        <v>30.45032721352021</v>
      </c>
      <c r="D307" s="32" t="n">
        <v>0.0163414915688768</v>
      </c>
      <c r="E307" s="31" t="n">
        <v>3170</v>
      </c>
      <c r="F307" s="28">
        <f>E307-C307</f>
        <v/>
      </c>
      <c r="G307" s="29">
        <f>F307/C307</f>
        <v/>
      </c>
      <c r="H307" s="28">
        <f>IFERROR(C307/D307, 0)</f>
        <v/>
      </c>
      <c r="I307" s="23">
        <f>IF(G307&gt;4, "High ROI", IF(G307&gt;1, "Medium ROI", "Low ROI"))</f>
        <v/>
      </c>
    </row>
    <row r="308">
      <c r="A308" s="25" t="n">
        <v>307</v>
      </c>
      <c r="B308" s="9" t="inlineStr">
        <is>
          <t>Email Marketing</t>
        </is>
      </c>
      <c r="C308" s="26" t="n">
        <v>5.246263271245097</v>
      </c>
      <c r="D308" s="27" t="n">
        <v>0.0438222285949381</v>
      </c>
      <c r="E308" s="26" t="n">
        <v>3226</v>
      </c>
      <c r="F308" s="28">
        <f>E308-C308</f>
        <v/>
      </c>
      <c r="G308" s="29">
        <f>F308/C308</f>
        <v/>
      </c>
      <c r="H308" s="28">
        <f>IFERROR(C308/D308, 0)</f>
        <v/>
      </c>
      <c r="I308" s="9">
        <f>IF(G308&gt;4, "High ROI", IF(G308&gt;1, "Medium ROI", "Low ROI"))</f>
        <v/>
      </c>
    </row>
    <row r="309">
      <c r="A309" s="30" t="n">
        <v>308</v>
      </c>
      <c r="B309" s="23" t="inlineStr">
        <is>
          <t>Paid Advertising</t>
        </is>
      </c>
      <c r="C309" s="31" t="n">
        <v>30.45032721352021</v>
      </c>
      <c r="D309" s="32" t="n">
        <v>0.0163414915688768</v>
      </c>
      <c r="E309" s="31" t="n">
        <v>3975</v>
      </c>
      <c r="F309" s="28">
        <f>E309-C309</f>
        <v/>
      </c>
      <c r="G309" s="29">
        <f>F309/C309</f>
        <v/>
      </c>
      <c r="H309" s="28">
        <f>IFERROR(C309/D309, 0)</f>
        <v/>
      </c>
      <c r="I309" s="23">
        <f>IF(G309&gt;4, "High ROI", IF(G309&gt;1, "Medium ROI", "Low ROI"))</f>
        <v/>
      </c>
    </row>
    <row r="310">
      <c r="A310" s="25" t="n">
        <v>309</v>
      </c>
      <c r="B310" s="9" t="inlineStr">
        <is>
          <t>Email Marketing</t>
        </is>
      </c>
      <c r="C310" s="26" t="n">
        <v>5.246263271245097</v>
      </c>
      <c r="D310" s="27" t="n">
        <v>0.0438222285949381</v>
      </c>
      <c r="E310" s="26" t="n">
        <v>3436</v>
      </c>
      <c r="F310" s="28">
        <f>E310-C310</f>
        <v/>
      </c>
      <c r="G310" s="29">
        <f>F310/C310</f>
        <v/>
      </c>
      <c r="H310" s="28">
        <f>IFERROR(C310/D310, 0)</f>
        <v/>
      </c>
      <c r="I310" s="9">
        <f>IF(G310&gt;4, "High ROI", IF(G310&gt;1, "Medium ROI", "Low ROI"))</f>
        <v/>
      </c>
    </row>
    <row r="311">
      <c r="A311" s="30" t="n">
        <v>310</v>
      </c>
      <c r="B311" s="23" t="inlineStr">
        <is>
          <t>Social Media</t>
        </is>
      </c>
      <c r="C311" s="31" t="n">
        <v>9.546325667652964</v>
      </c>
      <c r="D311" s="32" t="n">
        <v>0.1675922473559195</v>
      </c>
      <c r="E311" s="31" t="n">
        <v>755</v>
      </c>
      <c r="F311" s="28">
        <f>E311-C311</f>
        <v/>
      </c>
      <c r="G311" s="29">
        <f>F311/C311</f>
        <v/>
      </c>
      <c r="H311" s="28">
        <f>IFERROR(C311/D311, 0)</f>
        <v/>
      </c>
      <c r="I311" s="23">
        <f>IF(G311&gt;4, "High ROI", IF(G311&gt;1, "Medium ROI", "Low ROI"))</f>
        <v/>
      </c>
    </row>
    <row r="312">
      <c r="A312" s="25" t="n">
        <v>311</v>
      </c>
      <c r="B312" s="9" t="inlineStr">
        <is>
          <t>Social Media</t>
        </is>
      </c>
      <c r="C312" s="26" t="n">
        <v>9.546325667652964</v>
      </c>
      <c r="D312" s="27" t="n">
        <v>0.1675922473559195</v>
      </c>
      <c r="E312" s="26" t="n">
        <v>3941</v>
      </c>
      <c r="F312" s="28">
        <f>E312-C312</f>
        <v/>
      </c>
      <c r="G312" s="29">
        <f>F312/C312</f>
        <v/>
      </c>
      <c r="H312" s="28">
        <f>IFERROR(C312/D312, 0)</f>
        <v/>
      </c>
      <c r="I312" s="9">
        <f>IF(G312&gt;4, "High ROI", IF(G312&gt;1, "Medium ROI", "Low ROI"))</f>
        <v/>
      </c>
    </row>
    <row r="313">
      <c r="A313" s="30" t="n">
        <v>312</v>
      </c>
      <c r="B313" s="23" t="inlineStr">
        <is>
          <t>Paid Advertising</t>
        </is>
      </c>
      <c r="C313" s="31" t="n">
        <v>30.45032721352021</v>
      </c>
      <c r="D313" s="32" t="n">
        <v>0.0163414915688768</v>
      </c>
      <c r="E313" s="31" t="n">
        <v>3780</v>
      </c>
      <c r="F313" s="28">
        <f>E313-C313</f>
        <v/>
      </c>
      <c r="G313" s="29">
        <f>F313/C313</f>
        <v/>
      </c>
      <c r="H313" s="28">
        <f>IFERROR(C313/D313, 0)</f>
        <v/>
      </c>
      <c r="I313" s="23">
        <f>IF(G313&gt;4, "High ROI", IF(G313&gt;1, "Medium ROI", "Low ROI"))</f>
        <v/>
      </c>
    </row>
    <row r="314">
      <c r="A314" s="25" t="n">
        <v>313</v>
      </c>
      <c r="B314" s="9" t="inlineStr">
        <is>
          <t>Social Media</t>
        </is>
      </c>
      <c r="C314" s="26" t="n">
        <v>9.546325667652964</v>
      </c>
      <c r="D314" s="27" t="n">
        <v>0.1675922473559195</v>
      </c>
      <c r="E314" s="26" t="n">
        <v>2974</v>
      </c>
      <c r="F314" s="28">
        <f>E314-C314</f>
        <v/>
      </c>
      <c r="G314" s="29">
        <f>F314/C314</f>
        <v/>
      </c>
      <c r="H314" s="28">
        <f>IFERROR(C314/D314, 0)</f>
        <v/>
      </c>
      <c r="I314" s="9">
        <f>IF(G314&gt;4, "High ROI", IF(G314&gt;1, "Medium ROI", "Low ROI"))</f>
        <v/>
      </c>
    </row>
    <row r="315">
      <c r="A315" s="30" t="n">
        <v>314</v>
      </c>
      <c r="B315" s="23" t="inlineStr">
        <is>
          <t>Referral</t>
        </is>
      </c>
      <c r="C315" s="31" t="n">
        <v>8.320326732170223</v>
      </c>
      <c r="D315" s="32" t="n">
        <v>0.1231449787166301</v>
      </c>
      <c r="E315" s="31" t="n">
        <v>849</v>
      </c>
      <c r="F315" s="28">
        <f>E315-C315</f>
        <v/>
      </c>
      <c r="G315" s="29">
        <f>F315/C315</f>
        <v/>
      </c>
      <c r="H315" s="28">
        <f>IFERROR(C315/D315, 0)</f>
        <v/>
      </c>
      <c r="I315" s="23">
        <f>IF(G315&gt;4, "High ROI", IF(G315&gt;1, "Medium ROI", "Low ROI"))</f>
        <v/>
      </c>
    </row>
    <row r="316">
      <c r="A316" s="25" t="n">
        <v>315</v>
      </c>
      <c r="B316" s="9" t="inlineStr">
        <is>
          <t>Paid Advertising</t>
        </is>
      </c>
      <c r="C316" s="26" t="n">
        <v>30.45032721352021</v>
      </c>
      <c r="D316" s="27" t="n">
        <v>0.0163414915688768</v>
      </c>
      <c r="E316" s="26" t="n">
        <v>3456</v>
      </c>
      <c r="F316" s="28">
        <f>E316-C316</f>
        <v/>
      </c>
      <c r="G316" s="29">
        <f>F316/C316</f>
        <v/>
      </c>
      <c r="H316" s="28">
        <f>IFERROR(C316/D316, 0)</f>
        <v/>
      </c>
      <c r="I316" s="9">
        <f>IF(G316&gt;4, "High ROI", IF(G316&gt;1, "Medium ROI", "Low ROI"))</f>
        <v/>
      </c>
    </row>
    <row r="317">
      <c r="A317" s="30" t="n">
        <v>316</v>
      </c>
      <c r="B317" s="23" t="inlineStr">
        <is>
          <t>Referral</t>
        </is>
      </c>
      <c r="C317" s="31" t="n">
        <v>8.320326732170223</v>
      </c>
      <c r="D317" s="32" t="n">
        <v>0.1231449787166301</v>
      </c>
      <c r="E317" s="31" t="n">
        <v>2219</v>
      </c>
      <c r="F317" s="28">
        <f>E317-C317</f>
        <v/>
      </c>
      <c r="G317" s="29">
        <f>F317/C317</f>
        <v/>
      </c>
      <c r="H317" s="28">
        <f>IFERROR(C317/D317, 0)</f>
        <v/>
      </c>
      <c r="I317" s="23">
        <f>IF(G317&gt;4, "High ROI", IF(G317&gt;1, "Medium ROI", "Low ROI"))</f>
        <v/>
      </c>
    </row>
    <row r="318">
      <c r="A318" s="25" t="n">
        <v>317</v>
      </c>
      <c r="B318" s="9" t="inlineStr">
        <is>
          <t>Social Media</t>
        </is>
      </c>
      <c r="C318" s="26" t="n">
        <v>9.546325667652964</v>
      </c>
      <c r="D318" s="27" t="n">
        <v>0.1675922473559195</v>
      </c>
      <c r="E318" s="26" t="n">
        <v>4505</v>
      </c>
      <c r="F318" s="28">
        <f>E318-C318</f>
        <v/>
      </c>
      <c r="G318" s="29">
        <f>F318/C318</f>
        <v/>
      </c>
      <c r="H318" s="28">
        <f>IFERROR(C318/D318, 0)</f>
        <v/>
      </c>
      <c r="I318" s="9">
        <f>IF(G318&gt;4, "High ROI", IF(G318&gt;1, "Medium ROI", "Low ROI"))</f>
        <v/>
      </c>
    </row>
    <row r="319">
      <c r="A319" s="30" t="n">
        <v>318</v>
      </c>
      <c r="B319" s="23" t="inlineStr">
        <is>
          <t>Email Marketing</t>
        </is>
      </c>
      <c r="C319" s="31" t="n">
        <v>5.246263271245097</v>
      </c>
      <c r="D319" s="32" t="n">
        <v>0.0438222285949381</v>
      </c>
      <c r="E319" s="31" t="n">
        <v>4105</v>
      </c>
      <c r="F319" s="28">
        <f>E319-C319</f>
        <v/>
      </c>
      <c r="G319" s="29">
        <f>F319/C319</f>
        <v/>
      </c>
      <c r="H319" s="28">
        <f>IFERROR(C319/D319, 0)</f>
        <v/>
      </c>
      <c r="I319" s="23">
        <f>IF(G319&gt;4, "High ROI", IF(G319&gt;1, "Medium ROI", "Low ROI"))</f>
        <v/>
      </c>
    </row>
    <row r="320">
      <c r="A320" s="25" t="n">
        <v>319</v>
      </c>
      <c r="B320" s="9" t="inlineStr">
        <is>
          <t>Social Media</t>
        </is>
      </c>
      <c r="C320" s="26" t="n">
        <v>9.546325667652964</v>
      </c>
      <c r="D320" s="27" t="n">
        <v>0.1675922473559195</v>
      </c>
      <c r="E320" s="26" t="n">
        <v>4575</v>
      </c>
      <c r="F320" s="28">
        <f>E320-C320</f>
        <v/>
      </c>
      <c r="G320" s="29">
        <f>F320/C320</f>
        <v/>
      </c>
      <c r="H320" s="28">
        <f>IFERROR(C320/D320, 0)</f>
        <v/>
      </c>
      <c r="I320" s="9">
        <f>IF(G320&gt;4, "High ROI", IF(G320&gt;1, "Medium ROI", "Low ROI"))</f>
        <v/>
      </c>
    </row>
    <row r="321">
      <c r="A321" s="30" t="n">
        <v>320</v>
      </c>
      <c r="B321" s="23" t="inlineStr">
        <is>
          <t>Email Marketing</t>
        </is>
      </c>
      <c r="C321" s="31" t="n">
        <v>5.246263271245097</v>
      </c>
      <c r="D321" s="32" t="n">
        <v>0.0438222285949381</v>
      </c>
      <c r="E321" s="31" t="n">
        <v>2164</v>
      </c>
      <c r="F321" s="28">
        <f>E321-C321</f>
        <v/>
      </c>
      <c r="G321" s="29">
        <f>F321/C321</f>
        <v/>
      </c>
      <c r="H321" s="28">
        <f>IFERROR(C321/D321, 0)</f>
        <v/>
      </c>
      <c r="I321" s="23">
        <f>IF(G321&gt;4, "High ROI", IF(G321&gt;1, "Medium ROI", "Low ROI"))</f>
        <v/>
      </c>
    </row>
    <row r="322">
      <c r="A322" s="25" t="n">
        <v>321</v>
      </c>
      <c r="B322" s="9" t="inlineStr">
        <is>
          <t>Paid Advertising</t>
        </is>
      </c>
      <c r="C322" s="26" t="n">
        <v>30.45032721352021</v>
      </c>
      <c r="D322" s="27" t="n">
        <v>0.0163414915688768</v>
      </c>
      <c r="E322" s="26" t="n">
        <v>1804</v>
      </c>
      <c r="F322" s="28">
        <f>E322-C322</f>
        <v/>
      </c>
      <c r="G322" s="29">
        <f>F322/C322</f>
        <v/>
      </c>
      <c r="H322" s="28">
        <f>IFERROR(C322/D322, 0)</f>
        <v/>
      </c>
      <c r="I322" s="9">
        <f>IF(G322&gt;4, "High ROI", IF(G322&gt;1, "Medium ROI", "Low ROI"))</f>
        <v/>
      </c>
    </row>
    <row r="323">
      <c r="A323" s="30" t="n">
        <v>322</v>
      </c>
      <c r="B323" s="23" t="inlineStr">
        <is>
          <t>Referral</t>
        </is>
      </c>
      <c r="C323" s="31" t="n">
        <v>8.320326732170223</v>
      </c>
      <c r="D323" s="32" t="n">
        <v>0.1231449787166301</v>
      </c>
      <c r="E323" s="31" t="n">
        <v>3092</v>
      </c>
      <c r="F323" s="28">
        <f>E323-C323</f>
        <v/>
      </c>
      <c r="G323" s="29">
        <f>F323/C323</f>
        <v/>
      </c>
      <c r="H323" s="28">
        <f>IFERROR(C323/D323, 0)</f>
        <v/>
      </c>
      <c r="I323" s="23">
        <f>IF(G323&gt;4, "High ROI", IF(G323&gt;1, "Medium ROI", "Low ROI"))</f>
        <v/>
      </c>
    </row>
    <row r="324">
      <c r="A324" s="25" t="n">
        <v>323</v>
      </c>
      <c r="B324" s="9" t="inlineStr">
        <is>
          <t>Social Media</t>
        </is>
      </c>
      <c r="C324" s="26" t="n">
        <v>9.546325667652964</v>
      </c>
      <c r="D324" s="27" t="n">
        <v>0.1675922473559195</v>
      </c>
      <c r="E324" s="26" t="n">
        <v>4653</v>
      </c>
      <c r="F324" s="28">
        <f>E324-C324</f>
        <v/>
      </c>
      <c r="G324" s="29">
        <f>F324/C324</f>
        <v/>
      </c>
      <c r="H324" s="28">
        <f>IFERROR(C324/D324, 0)</f>
        <v/>
      </c>
      <c r="I324" s="9">
        <f>IF(G324&gt;4, "High ROI", IF(G324&gt;1, "Medium ROI", "Low ROI"))</f>
        <v/>
      </c>
    </row>
    <row r="325">
      <c r="A325" s="30" t="n">
        <v>324</v>
      </c>
      <c r="B325" s="23" t="inlineStr">
        <is>
          <t>Paid Advertising</t>
        </is>
      </c>
      <c r="C325" s="31" t="n">
        <v>30.45032721352021</v>
      </c>
      <c r="D325" s="32" t="n">
        <v>0.0163414915688768</v>
      </c>
      <c r="E325" s="31" t="n">
        <v>3196</v>
      </c>
      <c r="F325" s="28">
        <f>E325-C325</f>
        <v/>
      </c>
      <c r="G325" s="29">
        <f>F325/C325</f>
        <v/>
      </c>
      <c r="H325" s="28">
        <f>IFERROR(C325/D325, 0)</f>
        <v/>
      </c>
      <c r="I325" s="23">
        <f>IF(G325&gt;4, "High ROI", IF(G325&gt;1, "Medium ROI", "Low ROI"))</f>
        <v/>
      </c>
    </row>
    <row r="326">
      <c r="A326" s="25" t="n">
        <v>325</v>
      </c>
      <c r="B326" s="9" t="inlineStr">
        <is>
          <t>Referral</t>
        </is>
      </c>
      <c r="C326" s="26" t="n">
        <v>8.320326732170223</v>
      </c>
      <c r="D326" s="27" t="n">
        <v>0.1231449787166301</v>
      </c>
      <c r="E326" s="26" t="n">
        <v>2661</v>
      </c>
      <c r="F326" s="28">
        <f>E326-C326</f>
        <v/>
      </c>
      <c r="G326" s="29">
        <f>F326/C326</f>
        <v/>
      </c>
      <c r="H326" s="28">
        <f>IFERROR(C326/D326, 0)</f>
        <v/>
      </c>
      <c r="I326" s="9">
        <f>IF(G326&gt;4, "High ROI", IF(G326&gt;1, "Medium ROI", "Low ROI"))</f>
        <v/>
      </c>
    </row>
    <row r="327">
      <c r="A327" s="30" t="n">
        <v>326</v>
      </c>
      <c r="B327" s="23" t="inlineStr">
        <is>
          <t>Referral</t>
        </is>
      </c>
      <c r="C327" s="31" t="n">
        <v>8.320326732170223</v>
      </c>
      <c r="D327" s="32" t="n">
        <v>0.1231449787166301</v>
      </c>
      <c r="E327" s="31" t="n">
        <v>3527</v>
      </c>
      <c r="F327" s="28">
        <f>E327-C327</f>
        <v/>
      </c>
      <c r="G327" s="29">
        <f>F327/C327</f>
        <v/>
      </c>
      <c r="H327" s="28">
        <f>IFERROR(C327/D327, 0)</f>
        <v/>
      </c>
      <c r="I327" s="23">
        <f>IF(G327&gt;4, "High ROI", IF(G327&gt;1, "Medium ROI", "Low ROI"))</f>
        <v/>
      </c>
    </row>
    <row r="328">
      <c r="A328" s="25" t="n">
        <v>327</v>
      </c>
      <c r="B328" s="9" t="inlineStr">
        <is>
          <t>Email Marketing</t>
        </is>
      </c>
      <c r="C328" s="26" t="n">
        <v>5.246263271245097</v>
      </c>
      <c r="D328" s="27" t="n">
        <v>0.0438222285949381</v>
      </c>
      <c r="E328" s="26" t="n">
        <v>2537</v>
      </c>
      <c r="F328" s="28">
        <f>E328-C328</f>
        <v/>
      </c>
      <c r="G328" s="29">
        <f>F328/C328</f>
        <v/>
      </c>
      <c r="H328" s="28">
        <f>IFERROR(C328/D328, 0)</f>
        <v/>
      </c>
      <c r="I328" s="9">
        <f>IF(G328&gt;4, "High ROI", IF(G328&gt;1, "Medium ROI", "Low ROI"))</f>
        <v/>
      </c>
    </row>
    <row r="329">
      <c r="A329" s="30" t="n">
        <v>328</v>
      </c>
      <c r="B329" s="23" t="inlineStr">
        <is>
          <t>Social Media</t>
        </is>
      </c>
      <c r="C329" s="31" t="n">
        <v>9.546325667652964</v>
      </c>
      <c r="D329" s="32" t="n">
        <v>0.1675922473559195</v>
      </c>
      <c r="E329" s="31" t="n">
        <v>2529</v>
      </c>
      <c r="F329" s="28">
        <f>E329-C329</f>
        <v/>
      </c>
      <c r="G329" s="29">
        <f>F329/C329</f>
        <v/>
      </c>
      <c r="H329" s="28">
        <f>IFERROR(C329/D329, 0)</f>
        <v/>
      </c>
      <c r="I329" s="23">
        <f>IF(G329&gt;4, "High ROI", IF(G329&gt;1, "Medium ROI", "Low ROI"))</f>
        <v/>
      </c>
    </row>
    <row r="330">
      <c r="A330" s="25" t="n">
        <v>329</v>
      </c>
      <c r="B330" s="9" t="inlineStr">
        <is>
          <t>Email Marketing</t>
        </is>
      </c>
      <c r="C330" s="26" t="n">
        <v>5.246263271245097</v>
      </c>
      <c r="D330" s="27" t="n">
        <v>0.0438222285949381</v>
      </c>
      <c r="E330" s="26" t="n">
        <v>3872</v>
      </c>
      <c r="F330" s="28">
        <f>E330-C330</f>
        <v/>
      </c>
      <c r="G330" s="29">
        <f>F330/C330</f>
        <v/>
      </c>
      <c r="H330" s="28">
        <f>IFERROR(C330/D330, 0)</f>
        <v/>
      </c>
      <c r="I330" s="9">
        <f>IF(G330&gt;4, "High ROI", IF(G330&gt;1, "Medium ROI", "Low ROI"))</f>
        <v/>
      </c>
    </row>
    <row r="331">
      <c r="A331" s="30" t="n">
        <v>330</v>
      </c>
      <c r="B331" s="23" t="inlineStr">
        <is>
          <t>Referral</t>
        </is>
      </c>
      <c r="C331" s="31" t="n">
        <v>8.320326732170223</v>
      </c>
      <c r="D331" s="32" t="n">
        <v>0.1231449787166301</v>
      </c>
      <c r="E331" s="31" t="n">
        <v>1608</v>
      </c>
      <c r="F331" s="28">
        <f>E331-C331</f>
        <v/>
      </c>
      <c r="G331" s="29">
        <f>F331/C331</f>
        <v/>
      </c>
      <c r="H331" s="28">
        <f>IFERROR(C331/D331, 0)</f>
        <v/>
      </c>
      <c r="I331" s="23">
        <f>IF(G331&gt;4, "High ROI", IF(G331&gt;1, "Medium ROI", "Low ROI"))</f>
        <v/>
      </c>
    </row>
    <row r="332">
      <c r="A332" s="25" t="n">
        <v>331</v>
      </c>
      <c r="B332" s="9" t="inlineStr">
        <is>
          <t>Referral</t>
        </is>
      </c>
      <c r="C332" s="26" t="n">
        <v>8.320326732170223</v>
      </c>
      <c r="D332" s="27" t="n">
        <v>0.1231449787166301</v>
      </c>
      <c r="E332" s="26" t="n">
        <v>2183</v>
      </c>
      <c r="F332" s="28">
        <f>E332-C332</f>
        <v/>
      </c>
      <c r="G332" s="29">
        <f>F332/C332</f>
        <v/>
      </c>
      <c r="H332" s="28">
        <f>IFERROR(C332/D332, 0)</f>
        <v/>
      </c>
      <c r="I332" s="9">
        <f>IF(G332&gt;4, "High ROI", IF(G332&gt;1, "Medium ROI", "Low ROI"))</f>
        <v/>
      </c>
    </row>
    <row r="333">
      <c r="A333" s="30" t="n">
        <v>332</v>
      </c>
      <c r="B333" s="23" t="inlineStr">
        <is>
          <t>Email Marketing</t>
        </is>
      </c>
      <c r="C333" s="31" t="n">
        <v>5.246263271245097</v>
      </c>
      <c r="D333" s="32" t="n">
        <v>0.0438222285949381</v>
      </c>
      <c r="E333" s="31" t="n">
        <v>3288</v>
      </c>
      <c r="F333" s="28">
        <f>E333-C333</f>
        <v/>
      </c>
      <c r="G333" s="29">
        <f>F333/C333</f>
        <v/>
      </c>
      <c r="H333" s="28">
        <f>IFERROR(C333/D333, 0)</f>
        <v/>
      </c>
      <c r="I333" s="23">
        <f>IF(G333&gt;4, "High ROI", IF(G333&gt;1, "Medium ROI", "Low ROI"))</f>
        <v/>
      </c>
    </row>
    <row r="334">
      <c r="A334" s="25" t="n">
        <v>333</v>
      </c>
      <c r="B334" s="9" t="inlineStr">
        <is>
          <t>Referral</t>
        </is>
      </c>
      <c r="C334" s="26" t="n">
        <v>8.320326732170223</v>
      </c>
      <c r="D334" s="27" t="n">
        <v>0.1231449787166301</v>
      </c>
      <c r="E334" s="26" t="n">
        <v>1588</v>
      </c>
      <c r="F334" s="28">
        <f>E334-C334</f>
        <v/>
      </c>
      <c r="G334" s="29">
        <f>F334/C334</f>
        <v/>
      </c>
      <c r="H334" s="28">
        <f>IFERROR(C334/D334, 0)</f>
        <v/>
      </c>
      <c r="I334" s="9">
        <f>IF(G334&gt;4, "High ROI", IF(G334&gt;1, "Medium ROI", "Low ROI"))</f>
        <v/>
      </c>
    </row>
    <row r="335">
      <c r="A335" s="30" t="n">
        <v>334</v>
      </c>
      <c r="B335" s="23" t="inlineStr">
        <is>
          <t>Referral</t>
        </is>
      </c>
      <c r="C335" s="31" t="n">
        <v>8.320326732170223</v>
      </c>
      <c r="D335" s="32" t="n">
        <v>0.1231449787166301</v>
      </c>
      <c r="E335" s="31" t="n">
        <v>4318</v>
      </c>
      <c r="F335" s="28">
        <f>E335-C335</f>
        <v/>
      </c>
      <c r="G335" s="29">
        <f>F335/C335</f>
        <v/>
      </c>
      <c r="H335" s="28">
        <f>IFERROR(C335/D335, 0)</f>
        <v/>
      </c>
      <c r="I335" s="23">
        <f>IF(G335&gt;4, "High ROI", IF(G335&gt;1, "Medium ROI", "Low ROI"))</f>
        <v/>
      </c>
    </row>
    <row r="336">
      <c r="A336" s="25" t="n">
        <v>335</v>
      </c>
      <c r="B336" s="9" t="inlineStr">
        <is>
          <t>Email Marketing</t>
        </is>
      </c>
      <c r="C336" s="26" t="n">
        <v>5.246263271245097</v>
      </c>
      <c r="D336" s="27" t="n">
        <v>0.0438222285949381</v>
      </c>
      <c r="E336" s="26" t="n">
        <v>4956</v>
      </c>
      <c r="F336" s="28">
        <f>E336-C336</f>
        <v/>
      </c>
      <c r="G336" s="29">
        <f>F336/C336</f>
        <v/>
      </c>
      <c r="H336" s="28">
        <f>IFERROR(C336/D336, 0)</f>
        <v/>
      </c>
      <c r="I336" s="9">
        <f>IF(G336&gt;4, "High ROI", IF(G336&gt;1, "Medium ROI", "Low ROI"))</f>
        <v/>
      </c>
    </row>
    <row r="337">
      <c r="A337" s="30" t="n">
        <v>336</v>
      </c>
      <c r="B337" s="23" t="inlineStr">
        <is>
          <t>Social Media</t>
        </is>
      </c>
      <c r="C337" s="31" t="n">
        <v>9.546325667652964</v>
      </c>
      <c r="D337" s="32" t="n">
        <v>0.1675922473559195</v>
      </c>
      <c r="E337" s="31" t="n">
        <v>2748</v>
      </c>
      <c r="F337" s="28">
        <f>E337-C337</f>
        <v/>
      </c>
      <c r="G337" s="29">
        <f>F337/C337</f>
        <v/>
      </c>
      <c r="H337" s="28">
        <f>IFERROR(C337/D337, 0)</f>
        <v/>
      </c>
      <c r="I337" s="23">
        <f>IF(G337&gt;4, "High ROI", IF(G337&gt;1, "Medium ROI", "Low ROI"))</f>
        <v/>
      </c>
    </row>
    <row r="338">
      <c r="A338" s="25" t="n">
        <v>337</v>
      </c>
      <c r="B338" s="9" t="inlineStr">
        <is>
          <t>Referral</t>
        </is>
      </c>
      <c r="C338" s="26" t="n">
        <v>8.320326732170223</v>
      </c>
      <c r="D338" s="27" t="n">
        <v>0.1231449787166301</v>
      </c>
      <c r="E338" s="26" t="n">
        <v>500</v>
      </c>
      <c r="F338" s="28">
        <f>E338-C338</f>
        <v/>
      </c>
      <c r="G338" s="29">
        <f>F338/C338</f>
        <v/>
      </c>
      <c r="H338" s="28">
        <f>IFERROR(C338/D338, 0)</f>
        <v/>
      </c>
      <c r="I338" s="9">
        <f>IF(G338&gt;4, "High ROI", IF(G338&gt;1, "Medium ROI", "Low ROI"))</f>
        <v/>
      </c>
    </row>
    <row r="339">
      <c r="A339" s="30" t="n">
        <v>338</v>
      </c>
      <c r="B339" s="23" t="inlineStr">
        <is>
          <t>Email Marketing</t>
        </is>
      </c>
      <c r="C339" s="31" t="n">
        <v>5.246263271245097</v>
      </c>
      <c r="D339" s="32" t="n">
        <v>0.0438222285949381</v>
      </c>
      <c r="E339" s="31" t="n">
        <v>813</v>
      </c>
      <c r="F339" s="28">
        <f>E339-C339</f>
        <v/>
      </c>
      <c r="G339" s="29">
        <f>F339/C339</f>
        <v/>
      </c>
      <c r="H339" s="28">
        <f>IFERROR(C339/D339, 0)</f>
        <v/>
      </c>
      <c r="I339" s="23">
        <f>IF(G339&gt;4, "High ROI", IF(G339&gt;1, "Medium ROI", "Low ROI"))</f>
        <v/>
      </c>
    </row>
    <row r="340">
      <c r="A340" s="25" t="n">
        <v>339</v>
      </c>
      <c r="B340" s="9" t="inlineStr">
        <is>
          <t>Paid Advertising</t>
        </is>
      </c>
      <c r="C340" s="26" t="n">
        <v>30.45032721352021</v>
      </c>
      <c r="D340" s="27" t="n">
        <v>0.0163414915688768</v>
      </c>
      <c r="E340" s="26" t="n">
        <v>3903</v>
      </c>
      <c r="F340" s="28">
        <f>E340-C340</f>
        <v/>
      </c>
      <c r="G340" s="29">
        <f>F340/C340</f>
        <v/>
      </c>
      <c r="H340" s="28">
        <f>IFERROR(C340/D340, 0)</f>
        <v/>
      </c>
      <c r="I340" s="9">
        <f>IF(G340&gt;4, "High ROI", IF(G340&gt;1, "Medium ROI", "Low ROI"))</f>
        <v/>
      </c>
    </row>
    <row r="341">
      <c r="A341" s="30" t="n">
        <v>340</v>
      </c>
      <c r="B341" s="23" t="inlineStr">
        <is>
          <t>Referral</t>
        </is>
      </c>
      <c r="C341" s="31" t="n">
        <v>8.320326732170223</v>
      </c>
      <c r="D341" s="32" t="n">
        <v>0.1231449787166301</v>
      </c>
      <c r="E341" s="31" t="n">
        <v>2881</v>
      </c>
      <c r="F341" s="28">
        <f>E341-C341</f>
        <v/>
      </c>
      <c r="G341" s="29">
        <f>F341/C341</f>
        <v/>
      </c>
      <c r="H341" s="28">
        <f>IFERROR(C341/D341, 0)</f>
        <v/>
      </c>
      <c r="I341" s="23">
        <f>IF(G341&gt;4, "High ROI", IF(G341&gt;1, "Medium ROI", "Low ROI"))</f>
        <v/>
      </c>
    </row>
    <row r="342">
      <c r="A342" s="25" t="n">
        <v>341</v>
      </c>
      <c r="B342" s="9" t="inlineStr">
        <is>
          <t>Social Media</t>
        </is>
      </c>
      <c r="C342" s="26" t="n">
        <v>9.546325667652964</v>
      </c>
      <c r="D342" s="27" t="n">
        <v>0.1675922473559195</v>
      </c>
      <c r="E342" s="26" t="n">
        <v>3458</v>
      </c>
      <c r="F342" s="28">
        <f>E342-C342</f>
        <v/>
      </c>
      <c r="G342" s="29">
        <f>F342/C342</f>
        <v/>
      </c>
      <c r="H342" s="28">
        <f>IFERROR(C342/D342, 0)</f>
        <v/>
      </c>
      <c r="I342" s="9">
        <f>IF(G342&gt;4, "High ROI", IF(G342&gt;1, "Medium ROI", "Low ROI"))</f>
        <v/>
      </c>
    </row>
    <row r="343">
      <c r="A343" s="30" t="n">
        <v>342</v>
      </c>
      <c r="B343" s="23" t="inlineStr">
        <is>
          <t>Email Marketing</t>
        </is>
      </c>
      <c r="C343" s="31" t="n">
        <v>5.246263271245097</v>
      </c>
      <c r="D343" s="32" t="n">
        <v>0.0438222285949381</v>
      </c>
      <c r="E343" s="31" t="n">
        <v>4731</v>
      </c>
      <c r="F343" s="28">
        <f>E343-C343</f>
        <v/>
      </c>
      <c r="G343" s="29">
        <f>F343/C343</f>
        <v/>
      </c>
      <c r="H343" s="28">
        <f>IFERROR(C343/D343, 0)</f>
        <v/>
      </c>
      <c r="I343" s="23">
        <f>IF(G343&gt;4, "High ROI", IF(G343&gt;1, "Medium ROI", "Low ROI"))</f>
        <v/>
      </c>
    </row>
    <row r="344">
      <c r="A344" s="25" t="n">
        <v>343</v>
      </c>
      <c r="B344" s="9" t="inlineStr">
        <is>
          <t>Referral</t>
        </is>
      </c>
      <c r="C344" s="26" t="n">
        <v>8.320326732170223</v>
      </c>
      <c r="D344" s="27" t="n">
        <v>0.1231449787166301</v>
      </c>
      <c r="E344" s="26" t="n">
        <v>1280</v>
      </c>
      <c r="F344" s="28">
        <f>E344-C344</f>
        <v/>
      </c>
      <c r="G344" s="29">
        <f>F344/C344</f>
        <v/>
      </c>
      <c r="H344" s="28">
        <f>IFERROR(C344/D344, 0)</f>
        <v/>
      </c>
      <c r="I344" s="9">
        <f>IF(G344&gt;4, "High ROI", IF(G344&gt;1, "Medium ROI", "Low ROI"))</f>
        <v/>
      </c>
    </row>
    <row r="345">
      <c r="A345" s="30" t="n">
        <v>344</v>
      </c>
      <c r="B345" s="23" t="inlineStr">
        <is>
          <t>Referral</t>
        </is>
      </c>
      <c r="C345" s="31" t="n">
        <v>8.320326732170223</v>
      </c>
      <c r="D345" s="32" t="n">
        <v>0.1231449787166301</v>
      </c>
      <c r="E345" s="31" t="n">
        <v>838</v>
      </c>
      <c r="F345" s="28">
        <f>E345-C345</f>
        <v/>
      </c>
      <c r="G345" s="29">
        <f>F345/C345</f>
        <v/>
      </c>
      <c r="H345" s="28">
        <f>IFERROR(C345/D345, 0)</f>
        <v/>
      </c>
      <c r="I345" s="23">
        <f>IF(G345&gt;4, "High ROI", IF(G345&gt;1, "Medium ROI", "Low ROI"))</f>
        <v/>
      </c>
    </row>
    <row r="346">
      <c r="A346" s="25" t="n">
        <v>345</v>
      </c>
      <c r="B346" s="9" t="inlineStr">
        <is>
          <t>Social Media</t>
        </is>
      </c>
      <c r="C346" s="26" t="n">
        <v>9.546325667652964</v>
      </c>
      <c r="D346" s="27" t="n">
        <v>0.1675922473559195</v>
      </c>
      <c r="E346" s="26" t="n">
        <v>4032</v>
      </c>
      <c r="F346" s="28">
        <f>E346-C346</f>
        <v/>
      </c>
      <c r="G346" s="29">
        <f>F346/C346</f>
        <v/>
      </c>
      <c r="H346" s="28">
        <f>IFERROR(C346/D346, 0)</f>
        <v/>
      </c>
      <c r="I346" s="9">
        <f>IF(G346&gt;4, "High ROI", IF(G346&gt;1, "Medium ROI", "Low ROI"))</f>
        <v/>
      </c>
    </row>
    <row r="347">
      <c r="A347" s="30" t="n">
        <v>346</v>
      </c>
      <c r="B347" s="23" t="inlineStr">
        <is>
          <t>Email Marketing</t>
        </is>
      </c>
      <c r="C347" s="31" t="n">
        <v>5.246263271245097</v>
      </c>
      <c r="D347" s="32" t="n">
        <v>0.0438222285949381</v>
      </c>
      <c r="E347" s="31" t="n">
        <v>999</v>
      </c>
      <c r="F347" s="28">
        <f>E347-C347</f>
        <v/>
      </c>
      <c r="G347" s="29">
        <f>F347/C347</f>
        <v/>
      </c>
      <c r="H347" s="28">
        <f>IFERROR(C347/D347, 0)</f>
        <v/>
      </c>
      <c r="I347" s="23">
        <f>IF(G347&gt;4, "High ROI", IF(G347&gt;1, "Medium ROI", "Low ROI"))</f>
        <v/>
      </c>
    </row>
    <row r="348">
      <c r="A348" s="25" t="n">
        <v>347</v>
      </c>
      <c r="B348" s="9" t="inlineStr">
        <is>
          <t>Email Marketing</t>
        </is>
      </c>
      <c r="C348" s="26" t="n">
        <v>5.246263271245097</v>
      </c>
      <c r="D348" s="27" t="n">
        <v>0.0438222285949381</v>
      </c>
      <c r="E348" s="26" t="n">
        <v>3212</v>
      </c>
      <c r="F348" s="28">
        <f>E348-C348</f>
        <v/>
      </c>
      <c r="G348" s="29">
        <f>F348/C348</f>
        <v/>
      </c>
      <c r="H348" s="28">
        <f>IFERROR(C348/D348, 0)</f>
        <v/>
      </c>
      <c r="I348" s="9">
        <f>IF(G348&gt;4, "High ROI", IF(G348&gt;1, "Medium ROI", "Low ROI"))</f>
        <v/>
      </c>
    </row>
    <row r="349">
      <c r="A349" s="30" t="n">
        <v>348</v>
      </c>
      <c r="B349" s="23" t="inlineStr">
        <is>
          <t>Social Media</t>
        </is>
      </c>
      <c r="C349" s="31" t="n">
        <v>9.546325667652964</v>
      </c>
      <c r="D349" s="32" t="n">
        <v>0.1675922473559195</v>
      </c>
      <c r="E349" s="31" t="n">
        <v>2380</v>
      </c>
      <c r="F349" s="28">
        <f>E349-C349</f>
        <v/>
      </c>
      <c r="G349" s="29">
        <f>F349/C349</f>
        <v/>
      </c>
      <c r="H349" s="28">
        <f>IFERROR(C349/D349, 0)</f>
        <v/>
      </c>
      <c r="I349" s="23">
        <f>IF(G349&gt;4, "High ROI", IF(G349&gt;1, "Medium ROI", "Low ROI"))</f>
        <v/>
      </c>
    </row>
    <row r="350">
      <c r="A350" s="25" t="n">
        <v>349</v>
      </c>
      <c r="B350" s="9" t="inlineStr">
        <is>
          <t>Social Media</t>
        </is>
      </c>
      <c r="C350" s="26" t="n">
        <v>9.546325667652964</v>
      </c>
      <c r="D350" s="27" t="n">
        <v>0.1675922473559195</v>
      </c>
      <c r="E350" s="26" t="n">
        <v>2155</v>
      </c>
      <c r="F350" s="28">
        <f>E350-C350</f>
        <v/>
      </c>
      <c r="G350" s="29">
        <f>F350/C350</f>
        <v/>
      </c>
      <c r="H350" s="28">
        <f>IFERROR(C350/D350, 0)</f>
        <v/>
      </c>
      <c r="I350" s="9">
        <f>IF(G350&gt;4, "High ROI", IF(G350&gt;1, "Medium ROI", "Low ROI"))</f>
        <v/>
      </c>
    </row>
    <row r="351">
      <c r="A351" s="30" t="n">
        <v>350</v>
      </c>
      <c r="B351" s="23" t="inlineStr">
        <is>
          <t>Referral</t>
        </is>
      </c>
      <c r="C351" s="31" t="n">
        <v>8.320326732170223</v>
      </c>
      <c r="D351" s="32" t="n">
        <v>0.1231449787166301</v>
      </c>
      <c r="E351" s="31" t="n">
        <v>1524</v>
      </c>
      <c r="F351" s="28">
        <f>E351-C351</f>
        <v/>
      </c>
      <c r="G351" s="29">
        <f>F351/C351</f>
        <v/>
      </c>
      <c r="H351" s="28">
        <f>IFERROR(C351/D351, 0)</f>
        <v/>
      </c>
      <c r="I351" s="23">
        <f>IF(G351&gt;4, "High ROI", IF(G351&gt;1, "Medium ROI", "Low ROI"))</f>
        <v/>
      </c>
    </row>
    <row r="352">
      <c r="A352" s="25" t="n">
        <v>351</v>
      </c>
      <c r="B352" s="9" t="inlineStr">
        <is>
          <t>Referral</t>
        </is>
      </c>
      <c r="C352" s="26" t="n">
        <v>8.320326732170223</v>
      </c>
      <c r="D352" s="27" t="n">
        <v>0.1231449787166301</v>
      </c>
      <c r="E352" s="26" t="n">
        <v>1248</v>
      </c>
      <c r="F352" s="28">
        <f>E352-C352</f>
        <v/>
      </c>
      <c r="G352" s="29">
        <f>F352/C352</f>
        <v/>
      </c>
      <c r="H352" s="28">
        <f>IFERROR(C352/D352, 0)</f>
        <v/>
      </c>
      <c r="I352" s="9">
        <f>IF(G352&gt;4, "High ROI", IF(G352&gt;1, "Medium ROI", "Low ROI"))</f>
        <v/>
      </c>
    </row>
    <row r="353">
      <c r="A353" s="30" t="n">
        <v>352</v>
      </c>
      <c r="B353" s="23" t="inlineStr">
        <is>
          <t>Social Media</t>
        </is>
      </c>
      <c r="C353" s="31" t="n">
        <v>9.546325667652964</v>
      </c>
      <c r="D353" s="32" t="n">
        <v>0.1675922473559195</v>
      </c>
      <c r="E353" s="31" t="n">
        <v>2973</v>
      </c>
      <c r="F353" s="28">
        <f>E353-C353</f>
        <v/>
      </c>
      <c r="G353" s="29">
        <f>F353/C353</f>
        <v/>
      </c>
      <c r="H353" s="28">
        <f>IFERROR(C353/D353, 0)</f>
        <v/>
      </c>
      <c r="I353" s="23">
        <f>IF(G353&gt;4, "High ROI", IF(G353&gt;1, "Medium ROI", "Low ROI"))</f>
        <v/>
      </c>
    </row>
    <row r="354">
      <c r="A354" s="25" t="n">
        <v>353</v>
      </c>
      <c r="B354" s="9" t="inlineStr">
        <is>
          <t>Referral</t>
        </is>
      </c>
      <c r="C354" s="26" t="n">
        <v>8.320326732170223</v>
      </c>
      <c r="D354" s="27" t="n">
        <v>0.1231449787166301</v>
      </c>
      <c r="E354" s="26" t="n">
        <v>2245</v>
      </c>
      <c r="F354" s="28">
        <f>E354-C354</f>
        <v/>
      </c>
      <c r="G354" s="29">
        <f>F354/C354</f>
        <v/>
      </c>
      <c r="H354" s="28">
        <f>IFERROR(C354/D354, 0)</f>
        <v/>
      </c>
      <c r="I354" s="9">
        <f>IF(G354&gt;4, "High ROI", IF(G354&gt;1, "Medium ROI", "Low ROI"))</f>
        <v/>
      </c>
    </row>
    <row r="355">
      <c r="A355" s="30" t="n">
        <v>354</v>
      </c>
      <c r="B355" s="23" t="inlineStr">
        <is>
          <t>Referral</t>
        </is>
      </c>
      <c r="C355" s="31" t="n">
        <v>8.320326732170223</v>
      </c>
      <c r="D355" s="32" t="n">
        <v>0.1231449787166301</v>
      </c>
      <c r="E355" s="31" t="n">
        <v>2995</v>
      </c>
      <c r="F355" s="28">
        <f>E355-C355</f>
        <v/>
      </c>
      <c r="G355" s="29">
        <f>F355/C355</f>
        <v/>
      </c>
      <c r="H355" s="28">
        <f>IFERROR(C355/D355, 0)</f>
        <v/>
      </c>
      <c r="I355" s="23">
        <f>IF(G355&gt;4, "High ROI", IF(G355&gt;1, "Medium ROI", "Low ROI"))</f>
        <v/>
      </c>
    </row>
    <row r="356">
      <c r="A356" s="25" t="n">
        <v>355</v>
      </c>
      <c r="B356" s="9" t="inlineStr">
        <is>
          <t>Referral</t>
        </is>
      </c>
      <c r="C356" s="26" t="n">
        <v>8.320326732170223</v>
      </c>
      <c r="D356" s="27" t="n">
        <v>0.1231449787166301</v>
      </c>
      <c r="E356" s="26" t="n">
        <v>3613</v>
      </c>
      <c r="F356" s="28">
        <f>E356-C356</f>
        <v/>
      </c>
      <c r="G356" s="29">
        <f>F356/C356</f>
        <v/>
      </c>
      <c r="H356" s="28">
        <f>IFERROR(C356/D356, 0)</f>
        <v/>
      </c>
      <c r="I356" s="9">
        <f>IF(G356&gt;4, "High ROI", IF(G356&gt;1, "Medium ROI", "Low ROI"))</f>
        <v/>
      </c>
    </row>
    <row r="357">
      <c r="A357" s="30" t="n">
        <v>356</v>
      </c>
      <c r="B357" s="23" t="inlineStr">
        <is>
          <t>Social Media</t>
        </is>
      </c>
      <c r="C357" s="31" t="n">
        <v>9.546325667652964</v>
      </c>
      <c r="D357" s="32" t="n">
        <v>0.1675922473559195</v>
      </c>
      <c r="E357" s="31" t="n">
        <v>3278</v>
      </c>
      <c r="F357" s="28">
        <f>E357-C357</f>
        <v/>
      </c>
      <c r="G357" s="29">
        <f>F357/C357</f>
        <v/>
      </c>
      <c r="H357" s="28">
        <f>IFERROR(C357/D357, 0)</f>
        <v/>
      </c>
      <c r="I357" s="23">
        <f>IF(G357&gt;4, "High ROI", IF(G357&gt;1, "Medium ROI", "Low ROI"))</f>
        <v/>
      </c>
    </row>
    <row r="358">
      <c r="A358" s="25" t="n">
        <v>357</v>
      </c>
      <c r="B358" s="9" t="inlineStr">
        <is>
          <t>Social Media</t>
        </is>
      </c>
      <c r="C358" s="26" t="n">
        <v>9.546325667652964</v>
      </c>
      <c r="D358" s="27" t="n">
        <v>0.1675922473559195</v>
      </c>
      <c r="E358" s="26" t="n">
        <v>1090</v>
      </c>
      <c r="F358" s="28">
        <f>E358-C358</f>
        <v/>
      </c>
      <c r="G358" s="29">
        <f>F358/C358</f>
        <v/>
      </c>
      <c r="H358" s="28">
        <f>IFERROR(C358/D358, 0)</f>
        <v/>
      </c>
      <c r="I358" s="9">
        <f>IF(G358&gt;4, "High ROI", IF(G358&gt;1, "Medium ROI", "Low ROI"))</f>
        <v/>
      </c>
    </row>
    <row r="359">
      <c r="A359" s="30" t="n">
        <v>358</v>
      </c>
      <c r="B359" s="23" t="inlineStr">
        <is>
          <t>Social Media</t>
        </is>
      </c>
      <c r="C359" s="31" t="n">
        <v>9.546325667652964</v>
      </c>
      <c r="D359" s="32" t="n">
        <v>0.1675922473559195</v>
      </c>
      <c r="E359" s="31" t="n">
        <v>2593</v>
      </c>
      <c r="F359" s="28">
        <f>E359-C359</f>
        <v/>
      </c>
      <c r="G359" s="29">
        <f>F359/C359</f>
        <v/>
      </c>
      <c r="H359" s="28">
        <f>IFERROR(C359/D359, 0)</f>
        <v/>
      </c>
      <c r="I359" s="23">
        <f>IF(G359&gt;4, "High ROI", IF(G359&gt;1, "Medium ROI", "Low ROI"))</f>
        <v/>
      </c>
    </row>
    <row r="360">
      <c r="A360" s="25" t="n">
        <v>359</v>
      </c>
      <c r="B360" s="9" t="inlineStr">
        <is>
          <t>Email Marketing</t>
        </is>
      </c>
      <c r="C360" s="26" t="n">
        <v>5.246263271245097</v>
      </c>
      <c r="D360" s="27" t="n">
        <v>0.0438222285949381</v>
      </c>
      <c r="E360" s="26" t="n">
        <v>3218</v>
      </c>
      <c r="F360" s="28">
        <f>E360-C360</f>
        <v/>
      </c>
      <c r="G360" s="29">
        <f>F360/C360</f>
        <v/>
      </c>
      <c r="H360" s="28">
        <f>IFERROR(C360/D360, 0)</f>
        <v/>
      </c>
      <c r="I360" s="9">
        <f>IF(G360&gt;4, "High ROI", IF(G360&gt;1, "Medium ROI", "Low ROI"))</f>
        <v/>
      </c>
    </row>
    <row r="361">
      <c r="A361" s="30" t="n">
        <v>360</v>
      </c>
      <c r="B361" s="23" t="inlineStr">
        <is>
          <t>Paid Advertising</t>
        </is>
      </c>
      <c r="C361" s="31" t="n">
        <v>30.45032721352021</v>
      </c>
      <c r="D361" s="32" t="n">
        <v>0.0163414915688768</v>
      </c>
      <c r="E361" s="31" t="n">
        <v>2242</v>
      </c>
      <c r="F361" s="28">
        <f>E361-C361</f>
        <v/>
      </c>
      <c r="G361" s="29">
        <f>F361/C361</f>
        <v/>
      </c>
      <c r="H361" s="28">
        <f>IFERROR(C361/D361, 0)</f>
        <v/>
      </c>
      <c r="I361" s="23">
        <f>IF(G361&gt;4, "High ROI", IF(G361&gt;1, "Medium ROI", "Low ROI"))</f>
        <v/>
      </c>
    </row>
    <row r="362">
      <c r="A362" s="25" t="n">
        <v>361</v>
      </c>
      <c r="B362" s="9" t="inlineStr">
        <is>
          <t>Referral</t>
        </is>
      </c>
      <c r="C362" s="26" t="n">
        <v>8.320326732170223</v>
      </c>
      <c r="D362" s="27" t="n">
        <v>0.1231449787166301</v>
      </c>
      <c r="E362" s="26" t="n">
        <v>3984</v>
      </c>
      <c r="F362" s="28">
        <f>E362-C362</f>
        <v/>
      </c>
      <c r="G362" s="29">
        <f>F362/C362</f>
        <v/>
      </c>
      <c r="H362" s="28">
        <f>IFERROR(C362/D362, 0)</f>
        <v/>
      </c>
      <c r="I362" s="9">
        <f>IF(G362&gt;4, "High ROI", IF(G362&gt;1, "Medium ROI", "Low ROI"))</f>
        <v/>
      </c>
    </row>
    <row r="363">
      <c r="A363" s="30" t="n">
        <v>362</v>
      </c>
      <c r="B363" s="23" t="inlineStr">
        <is>
          <t>Referral</t>
        </is>
      </c>
      <c r="C363" s="31" t="n">
        <v>8.320326732170223</v>
      </c>
      <c r="D363" s="32" t="n">
        <v>0.1231449787166301</v>
      </c>
      <c r="E363" s="31" t="n">
        <v>4951</v>
      </c>
      <c r="F363" s="28">
        <f>E363-C363</f>
        <v/>
      </c>
      <c r="G363" s="29">
        <f>F363/C363</f>
        <v/>
      </c>
      <c r="H363" s="28">
        <f>IFERROR(C363/D363, 0)</f>
        <v/>
      </c>
      <c r="I363" s="23">
        <f>IF(G363&gt;4, "High ROI", IF(G363&gt;1, "Medium ROI", "Low ROI"))</f>
        <v/>
      </c>
    </row>
    <row r="364">
      <c r="A364" s="25" t="n">
        <v>363</v>
      </c>
      <c r="B364" s="9" t="inlineStr">
        <is>
          <t>Social Media</t>
        </is>
      </c>
      <c r="C364" s="26" t="n">
        <v>9.546325667652964</v>
      </c>
      <c r="D364" s="27" t="n">
        <v>0.1675922473559195</v>
      </c>
      <c r="E364" s="26" t="n">
        <v>4127</v>
      </c>
      <c r="F364" s="28">
        <f>E364-C364</f>
        <v/>
      </c>
      <c r="G364" s="29">
        <f>F364/C364</f>
        <v/>
      </c>
      <c r="H364" s="28">
        <f>IFERROR(C364/D364, 0)</f>
        <v/>
      </c>
      <c r="I364" s="9">
        <f>IF(G364&gt;4, "High ROI", IF(G364&gt;1, "Medium ROI", "Low ROI"))</f>
        <v/>
      </c>
    </row>
    <row r="365">
      <c r="A365" s="30" t="n">
        <v>364</v>
      </c>
      <c r="B365" s="23" t="inlineStr">
        <is>
          <t>Referral</t>
        </is>
      </c>
      <c r="C365" s="31" t="n">
        <v>8.320326732170223</v>
      </c>
      <c r="D365" s="32" t="n">
        <v>0.1231449787166301</v>
      </c>
      <c r="E365" s="31" t="n">
        <v>1194</v>
      </c>
      <c r="F365" s="28">
        <f>E365-C365</f>
        <v/>
      </c>
      <c r="G365" s="29">
        <f>F365/C365</f>
        <v/>
      </c>
      <c r="H365" s="28">
        <f>IFERROR(C365/D365, 0)</f>
        <v/>
      </c>
      <c r="I365" s="23">
        <f>IF(G365&gt;4, "High ROI", IF(G365&gt;1, "Medium ROI", "Low ROI"))</f>
        <v/>
      </c>
    </row>
    <row r="366">
      <c r="A366" s="25" t="n">
        <v>365</v>
      </c>
      <c r="B366" s="9" t="inlineStr">
        <is>
          <t>Referral</t>
        </is>
      </c>
      <c r="C366" s="26" t="n">
        <v>8.320326732170223</v>
      </c>
      <c r="D366" s="27" t="n">
        <v>0.1231449787166301</v>
      </c>
      <c r="E366" s="26" t="n">
        <v>3929</v>
      </c>
      <c r="F366" s="28">
        <f>E366-C366</f>
        <v/>
      </c>
      <c r="G366" s="29">
        <f>F366/C366</f>
        <v/>
      </c>
      <c r="H366" s="28">
        <f>IFERROR(C366/D366, 0)</f>
        <v/>
      </c>
      <c r="I366" s="9">
        <f>IF(G366&gt;4, "High ROI", IF(G366&gt;1, "Medium ROI", "Low ROI"))</f>
        <v/>
      </c>
    </row>
    <row r="367">
      <c r="A367" s="30" t="n">
        <v>366</v>
      </c>
      <c r="B367" s="23" t="inlineStr">
        <is>
          <t>Email Marketing</t>
        </is>
      </c>
      <c r="C367" s="31" t="n">
        <v>5.246263271245097</v>
      </c>
      <c r="D367" s="32" t="n">
        <v>0.0438222285949381</v>
      </c>
      <c r="E367" s="31" t="n">
        <v>2297</v>
      </c>
      <c r="F367" s="28">
        <f>E367-C367</f>
        <v/>
      </c>
      <c r="G367" s="29">
        <f>F367/C367</f>
        <v/>
      </c>
      <c r="H367" s="28">
        <f>IFERROR(C367/D367, 0)</f>
        <v/>
      </c>
      <c r="I367" s="23">
        <f>IF(G367&gt;4, "High ROI", IF(G367&gt;1, "Medium ROI", "Low ROI"))</f>
        <v/>
      </c>
    </row>
    <row r="368">
      <c r="A368" s="25" t="n">
        <v>367</v>
      </c>
      <c r="B368" s="9" t="inlineStr">
        <is>
          <t>Referral</t>
        </is>
      </c>
      <c r="C368" s="26" t="n">
        <v>8.320326732170223</v>
      </c>
      <c r="D368" s="27" t="n">
        <v>0.1231449787166301</v>
      </c>
      <c r="E368" s="26" t="n">
        <v>4923</v>
      </c>
      <c r="F368" s="28">
        <f>E368-C368</f>
        <v/>
      </c>
      <c r="G368" s="29">
        <f>F368/C368</f>
        <v/>
      </c>
      <c r="H368" s="28">
        <f>IFERROR(C368/D368, 0)</f>
        <v/>
      </c>
      <c r="I368" s="9">
        <f>IF(G368&gt;4, "High ROI", IF(G368&gt;1, "Medium ROI", "Low ROI"))</f>
        <v/>
      </c>
    </row>
    <row r="369">
      <c r="A369" s="30" t="n">
        <v>368</v>
      </c>
      <c r="B369" s="23" t="inlineStr">
        <is>
          <t>Email Marketing</t>
        </is>
      </c>
      <c r="C369" s="31" t="n">
        <v>5.246263271245097</v>
      </c>
      <c r="D369" s="32" t="n">
        <v>0.0438222285949381</v>
      </c>
      <c r="E369" s="31" t="n">
        <v>3954</v>
      </c>
      <c r="F369" s="28">
        <f>E369-C369</f>
        <v/>
      </c>
      <c r="G369" s="29">
        <f>F369/C369</f>
        <v/>
      </c>
      <c r="H369" s="28">
        <f>IFERROR(C369/D369, 0)</f>
        <v/>
      </c>
      <c r="I369" s="23">
        <f>IF(G369&gt;4, "High ROI", IF(G369&gt;1, "Medium ROI", "Low ROI"))</f>
        <v/>
      </c>
    </row>
    <row r="370">
      <c r="A370" s="25" t="n">
        <v>369</v>
      </c>
      <c r="B370" s="9" t="inlineStr">
        <is>
          <t>Social Media</t>
        </is>
      </c>
      <c r="C370" s="26" t="n">
        <v>9.546325667652964</v>
      </c>
      <c r="D370" s="27" t="n">
        <v>0.1675922473559195</v>
      </c>
      <c r="E370" s="26" t="n">
        <v>1293</v>
      </c>
      <c r="F370" s="28">
        <f>E370-C370</f>
        <v/>
      </c>
      <c r="G370" s="29">
        <f>F370/C370</f>
        <v/>
      </c>
      <c r="H370" s="28">
        <f>IFERROR(C370/D370, 0)</f>
        <v/>
      </c>
      <c r="I370" s="9">
        <f>IF(G370&gt;4, "High ROI", IF(G370&gt;1, "Medium ROI", "Low ROI"))</f>
        <v/>
      </c>
    </row>
    <row r="371">
      <c r="A371" s="30" t="n">
        <v>370</v>
      </c>
      <c r="B371" s="23" t="inlineStr">
        <is>
          <t>Email Marketing</t>
        </is>
      </c>
      <c r="C371" s="31" t="n">
        <v>5.246263271245097</v>
      </c>
      <c r="D371" s="32" t="n">
        <v>0.0438222285949381</v>
      </c>
      <c r="E371" s="31" t="n">
        <v>3573</v>
      </c>
      <c r="F371" s="28">
        <f>E371-C371</f>
        <v/>
      </c>
      <c r="G371" s="29">
        <f>F371/C371</f>
        <v/>
      </c>
      <c r="H371" s="28">
        <f>IFERROR(C371/D371, 0)</f>
        <v/>
      </c>
      <c r="I371" s="23">
        <f>IF(G371&gt;4, "High ROI", IF(G371&gt;1, "Medium ROI", "Low ROI"))</f>
        <v/>
      </c>
    </row>
    <row r="372">
      <c r="A372" s="25" t="n">
        <v>371</v>
      </c>
      <c r="B372" s="9" t="inlineStr">
        <is>
          <t>Referral</t>
        </is>
      </c>
      <c r="C372" s="26" t="n">
        <v>8.320326732170223</v>
      </c>
      <c r="D372" s="27" t="n">
        <v>0.1231449787166301</v>
      </c>
      <c r="E372" s="26" t="n">
        <v>1451</v>
      </c>
      <c r="F372" s="28">
        <f>E372-C372</f>
        <v/>
      </c>
      <c r="G372" s="29">
        <f>F372/C372</f>
        <v/>
      </c>
      <c r="H372" s="28">
        <f>IFERROR(C372/D372, 0)</f>
        <v/>
      </c>
      <c r="I372" s="9">
        <f>IF(G372&gt;4, "High ROI", IF(G372&gt;1, "Medium ROI", "Low ROI"))</f>
        <v/>
      </c>
    </row>
    <row r="373">
      <c r="A373" s="30" t="n">
        <v>372</v>
      </c>
      <c r="B373" s="23" t="inlineStr">
        <is>
          <t>Email Marketing</t>
        </is>
      </c>
      <c r="C373" s="31" t="n">
        <v>5.246263271245097</v>
      </c>
      <c r="D373" s="32" t="n">
        <v>0.0438222285949381</v>
      </c>
      <c r="E373" s="31" t="n">
        <v>3625</v>
      </c>
      <c r="F373" s="28">
        <f>E373-C373</f>
        <v/>
      </c>
      <c r="G373" s="29">
        <f>F373/C373</f>
        <v/>
      </c>
      <c r="H373" s="28">
        <f>IFERROR(C373/D373, 0)</f>
        <v/>
      </c>
      <c r="I373" s="23">
        <f>IF(G373&gt;4, "High ROI", IF(G373&gt;1, "Medium ROI", "Low ROI"))</f>
        <v/>
      </c>
    </row>
    <row r="374">
      <c r="A374" s="25" t="n">
        <v>373</v>
      </c>
      <c r="B374" s="9" t="inlineStr">
        <is>
          <t>Referral</t>
        </is>
      </c>
      <c r="C374" s="26" t="n">
        <v>8.320326732170223</v>
      </c>
      <c r="D374" s="27" t="n">
        <v>0.1231449787166301</v>
      </c>
      <c r="E374" s="26" t="n">
        <v>3806</v>
      </c>
      <c r="F374" s="28">
        <f>E374-C374</f>
        <v/>
      </c>
      <c r="G374" s="29">
        <f>F374/C374</f>
        <v/>
      </c>
      <c r="H374" s="28">
        <f>IFERROR(C374/D374, 0)</f>
        <v/>
      </c>
      <c r="I374" s="9">
        <f>IF(G374&gt;4, "High ROI", IF(G374&gt;1, "Medium ROI", "Low ROI"))</f>
        <v/>
      </c>
    </row>
    <row r="375">
      <c r="A375" s="30" t="n">
        <v>374</v>
      </c>
      <c r="B375" s="23" t="inlineStr">
        <is>
          <t>Social Media</t>
        </is>
      </c>
      <c r="C375" s="31" t="n">
        <v>9.546325667652964</v>
      </c>
      <c r="D375" s="32" t="n">
        <v>0.1675922473559195</v>
      </c>
      <c r="E375" s="31" t="n">
        <v>1085</v>
      </c>
      <c r="F375" s="28">
        <f>E375-C375</f>
        <v/>
      </c>
      <c r="G375" s="29">
        <f>F375/C375</f>
        <v/>
      </c>
      <c r="H375" s="28">
        <f>IFERROR(C375/D375, 0)</f>
        <v/>
      </c>
      <c r="I375" s="23">
        <f>IF(G375&gt;4, "High ROI", IF(G375&gt;1, "Medium ROI", "Low ROI"))</f>
        <v/>
      </c>
    </row>
    <row r="376">
      <c r="A376" s="25" t="n">
        <v>375</v>
      </c>
      <c r="B376" s="9" t="inlineStr">
        <is>
          <t>Social Media</t>
        </is>
      </c>
      <c r="C376" s="26" t="n">
        <v>9.546325667652964</v>
      </c>
      <c r="D376" s="27" t="n">
        <v>0.1675922473559195</v>
      </c>
      <c r="E376" s="26" t="n">
        <v>1267</v>
      </c>
      <c r="F376" s="28">
        <f>E376-C376</f>
        <v/>
      </c>
      <c r="G376" s="29">
        <f>F376/C376</f>
        <v/>
      </c>
      <c r="H376" s="28">
        <f>IFERROR(C376/D376, 0)</f>
        <v/>
      </c>
      <c r="I376" s="9">
        <f>IF(G376&gt;4, "High ROI", IF(G376&gt;1, "Medium ROI", "Low ROI"))</f>
        <v/>
      </c>
    </row>
    <row r="377">
      <c r="A377" s="30" t="n">
        <v>376</v>
      </c>
      <c r="B377" s="23" t="inlineStr">
        <is>
          <t>Paid Advertising</t>
        </is>
      </c>
      <c r="C377" s="31" t="n">
        <v>30.45032721352021</v>
      </c>
      <c r="D377" s="32" t="n">
        <v>0.0163414915688768</v>
      </c>
      <c r="E377" s="31" t="n">
        <v>3875</v>
      </c>
      <c r="F377" s="28">
        <f>E377-C377</f>
        <v/>
      </c>
      <c r="G377" s="29">
        <f>F377/C377</f>
        <v/>
      </c>
      <c r="H377" s="28">
        <f>IFERROR(C377/D377, 0)</f>
        <v/>
      </c>
      <c r="I377" s="23">
        <f>IF(G377&gt;4, "High ROI", IF(G377&gt;1, "Medium ROI", "Low ROI"))</f>
        <v/>
      </c>
    </row>
    <row r="378">
      <c r="A378" s="25" t="n">
        <v>377</v>
      </c>
      <c r="B378" s="9" t="inlineStr">
        <is>
          <t>Paid Advertising</t>
        </is>
      </c>
      <c r="C378" s="26" t="n">
        <v>30.45032721352021</v>
      </c>
      <c r="D378" s="27" t="n">
        <v>0.0163414915688768</v>
      </c>
      <c r="E378" s="26" t="n">
        <v>2949</v>
      </c>
      <c r="F378" s="28">
        <f>E378-C378</f>
        <v/>
      </c>
      <c r="G378" s="29">
        <f>F378/C378</f>
        <v/>
      </c>
      <c r="H378" s="28">
        <f>IFERROR(C378/D378, 0)</f>
        <v/>
      </c>
      <c r="I378" s="9">
        <f>IF(G378&gt;4, "High ROI", IF(G378&gt;1, "Medium ROI", "Low ROI"))</f>
        <v/>
      </c>
    </row>
    <row r="379">
      <c r="A379" s="30" t="n">
        <v>378</v>
      </c>
      <c r="B379" s="23" t="inlineStr">
        <is>
          <t>Referral</t>
        </is>
      </c>
      <c r="C379" s="31" t="n">
        <v>8.320326732170223</v>
      </c>
      <c r="D379" s="32" t="n">
        <v>0.1231449787166301</v>
      </c>
      <c r="E379" s="31" t="n">
        <v>2557</v>
      </c>
      <c r="F379" s="28">
        <f>E379-C379</f>
        <v/>
      </c>
      <c r="G379" s="29">
        <f>F379/C379</f>
        <v/>
      </c>
      <c r="H379" s="28">
        <f>IFERROR(C379/D379, 0)</f>
        <v/>
      </c>
      <c r="I379" s="23">
        <f>IF(G379&gt;4, "High ROI", IF(G379&gt;1, "Medium ROI", "Low ROI"))</f>
        <v/>
      </c>
    </row>
    <row r="380">
      <c r="A380" s="25" t="n">
        <v>379</v>
      </c>
      <c r="B380" s="9" t="inlineStr">
        <is>
          <t>Email Marketing</t>
        </is>
      </c>
      <c r="C380" s="26" t="n">
        <v>5.246263271245097</v>
      </c>
      <c r="D380" s="27" t="n">
        <v>0.0438222285949381</v>
      </c>
      <c r="E380" s="26" t="n">
        <v>3463</v>
      </c>
      <c r="F380" s="28">
        <f>E380-C380</f>
        <v/>
      </c>
      <c r="G380" s="29">
        <f>F380/C380</f>
        <v/>
      </c>
      <c r="H380" s="28">
        <f>IFERROR(C380/D380, 0)</f>
        <v/>
      </c>
      <c r="I380" s="9">
        <f>IF(G380&gt;4, "High ROI", IF(G380&gt;1, "Medium ROI", "Low ROI"))</f>
        <v/>
      </c>
    </row>
    <row r="381">
      <c r="A381" s="30" t="n">
        <v>380</v>
      </c>
      <c r="B381" s="23" t="inlineStr">
        <is>
          <t>Email Marketing</t>
        </is>
      </c>
      <c r="C381" s="31" t="n">
        <v>5.246263271245097</v>
      </c>
      <c r="D381" s="32" t="n">
        <v>0.0438222285949381</v>
      </c>
      <c r="E381" s="31" t="n">
        <v>1670</v>
      </c>
      <c r="F381" s="28">
        <f>E381-C381</f>
        <v/>
      </c>
      <c r="G381" s="29">
        <f>F381/C381</f>
        <v/>
      </c>
      <c r="H381" s="28">
        <f>IFERROR(C381/D381, 0)</f>
        <v/>
      </c>
      <c r="I381" s="23">
        <f>IF(G381&gt;4, "High ROI", IF(G381&gt;1, "Medium ROI", "Low ROI"))</f>
        <v/>
      </c>
    </row>
    <row r="382">
      <c r="A382" s="25" t="n">
        <v>381</v>
      </c>
      <c r="B382" s="9" t="inlineStr">
        <is>
          <t>Referral</t>
        </is>
      </c>
      <c r="C382" s="26" t="n">
        <v>8.320326732170223</v>
      </c>
      <c r="D382" s="27" t="n">
        <v>0.1231449787166301</v>
      </c>
      <c r="E382" s="26" t="n">
        <v>1163</v>
      </c>
      <c r="F382" s="28">
        <f>E382-C382</f>
        <v/>
      </c>
      <c r="G382" s="29">
        <f>F382/C382</f>
        <v/>
      </c>
      <c r="H382" s="28">
        <f>IFERROR(C382/D382, 0)</f>
        <v/>
      </c>
      <c r="I382" s="9">
        <f>IF(G382&gt;4, "High ROI", IF(G382&gt;1, "Medium ROI", "Low ROI"))</f>
        <v/>
      </c>
    </row>
    <row r="383">
      <c r="A383" s="30" t="n">
        <v>382</v>
      </c>
      <c r="B383" s="23" t="inlineStr">
        <is>
          <t>Social Media</t>
        </is>
      </c>
      <c r="C383" s="31" t="n">
        <v>9.546325667652964</v>
      </c>
      <c r="D383" s="32" t="n">
        <v>0.1675922473559195</v>
      </c>
      <c r="E383" s="31" t="n">
        <v>1939</v>
      </c>
      <c r="F383" s="28">
        <f>E383-C383</f>
        <v/>
      </c>
      <c r="G383" s="29">
        <f>F383/C383</f>
        <v/>
      </c>
      <c r="H383" s="28">
        <f>IFERROR(C383/D383, 0)</f>
        <v/>
      </c>
      <c r="I383" s="23">
        <f>IF(G383&gt;4, "High ROI", IF(G383&gt;1, "Medium ROI", "Low ROI"))</f>
        <v/>
      </c>
    </row>
    <row r="384">
      <c r="A384" s="25" t="n">
        <v>383</v>
      </c>
      <c r="B384" s="9" t="inlineStr">
        <is>
          <t>Email Marketing</t>
        </is>
      </c>
      <c r="C384" s="26" t="n">
        <v>5.246263271245097</v>
      </c>
      <c r="D384" s="27" t="n">
        <v>0.0438222285949381</v>
      </c>
      <c r="E384" s="26" t="n">
        <v>2674</v>
      </c>
      <c r="F384" s="28">
        <f>E384-C384</f>
        <v/>
      </c>
      <c r="G384" s="29">
        <f>F384/C384</f>
        <v/>
      </c>
      <c r="H384" s="28">
        <f>IFERROR(C384/D384, 0)</f>
        <v/>
      </c>
      <c r="I384" s="9">
        <f>IF(G384&gt;4, "High ROI", IF(G384&gt;1, "Medium ROI", "Low ROI"))</f>
        <v/>
      </c>
    </row>
    <row r="385">
      <c r="A385" s="30" t="n">
        <v>384</v>
      </c>
      <c r="B385" s="23" t="inlineStr">
        <is>
          <t>Social Media</t>
        </is>
      </c>
      <c r="C385" s="31" t="n">
        <v>9.546325667652964</v>
      </c>
      <c r="D385" s="32" t="n">
        <v>0.1675922473559195</v>
      </c>
      <c r="E385" s="31" t="n">
        <v>1719</v>
      </c>
      <c r="F385" s="28">
        <f>E385-C385</f>
        <v/>
      </c>
      <c r="G385" s="29">
        <f>F385/C385</f>
        <v/>
      </c>
      <c r="H385" s="28">
        <f>IFERROR(C385/D385, 0)</f>
        <v/>
      </c>
      <c r="I385" s="23">
        <f>IF(G385&gt;4, "High ROI", IF(G385&gt;1, "Medium ROI", "Low ROI"))</f>
        <v/>
      </c>
    </row>
    <row r="386">
      <c r="A386" s="25" t="n">
        <v>385</v>
      </c>
      <c r="B386" s="9" t="inlineStr">
        <is>
          <t>Paid Advertising</t>
        </is>
      </c>
      <c r="C386" s="26" t="n">
        <v>30.45032721352021</v>
      </c>
      <c r="D386" s="27" t="n">
        <v>0.0163414915688768</v>
      </c>
      <c r="E386" s="26" t="n">
        <v>3822</v>
      </c>
      <c r="F386" s="28">
        <f>E386-C386</f>
        <v/>
      </c>
      <c r="G386" s="29">
        <f>F386/C386</f>
        <v/>
      </c>
      <c r="H386" s="28">
        <f>IFERROR(C386/D386, 0)</f>
        <v/>
      </c>
      <c r="I386" s="9">
        <f>IF(G386&gt;4, "High ROI", IF(G386&gt;1, "Medium ROI", "Low ROI"))</f>
        <v/>
      </c>
    </row>
    <row r="387">
      <c r="A387" s="30" t="n">
        <v>386</v>
      </c>
      <c r="B387" s="23" t="inlineStr">
        <is>
          <t>Referral</t>
        </is>
      </c>
      <c r="C387" s="31" t="n">
        <v>8.320326732170223</v>
      </c>
      <c r="D387" s="32" t="n">
        <v>0.1231449787166301</v>
      </c>
      <c r="E387" s="31" t="n">
        <v>2424</v>
      </c>
      <c r="F387" s="28">
        <f>E387-C387</f>
        <v/>
      </c>
      <c r="G387" s="29">
        <f>F387/C387</f>
        <v/>
      </c>
      <c r="H387" s="28">
        <f>IFERROR(C387/D387, 0)</f>
        <v/>
      </c>
      <c r="I387" s="23">
        <f>IF(G387&gt;4, "High ROI", IF(G387&gt;1, "Medium ROI", "Low ROI"))</f>
        <v/>
      </c>
    </row>
    <row r="388">
      <c r="A388" s="25" t="n">
        <v>387</v>
      </c>
      <c r="B388" s="9" t="inlineStr">
        <is>
          <t>Referral</t>
        </is>
      </c>
      <c r="C388" s="26" t="n">
        <v>8.320326732170223</v>
      </c>
      <c r="D388" s="27" t="n">
        <v>0.1231449787166301</v>
      </c>
      <c r="E388" s="26" t="n">
        <v>2685</v>
      </c>
      <c r="F388" s="28">
        <f>E388-C388</f>
        <v/>
      </c>
      <c r="G388" s="29">
        <f>F388/C388</f>
        <v/>
      </c>
      <c r="H388" s="28">
        <f>IFERROR(C388/D388, 0)</f>
        <v/>
      </c>
      <c r="I388" s="9">
        <f>IF(G388&gt;4, "High ROI", IF(G388&gt;1, "Medium ROI", "Low ROI"))</f>
        <v/>
      </c>
    </row>
    <row r="389">
      <c r="A389" s="30" t="n">
        <v>388</v>
      </c>
      <c r="B389" s="23" t="inlineStr">
        <is>
          <t>Email Marketing</t>
        </is>
      </c>
      <c r="C389" s="31" t="n">
        <v>5.246263271245097</v>
      </c>
      <c r="D389" s="32" t="n">
        <v>0.0438222285949381</v>
      </c>
      <c r="E389" s="31" t="n">
        <v>2891</v>
      </c>
      <c r="F389" s="28">
        <f>E389-C389</f>
        <v/>
      </c>
      <c r="G389" s="29">
        <f>F389/C389</f>
        <v/>
      </c>
      <c r="H389" s="28">
        <f>IFERROR(C389/D389, 0)</f>
        <v/>
      </c>
      <c r="I389" s="23">
        <f>IF(G389&gt;4, "High ROI", IF(G389&gt;1, "Medium ROI", "Low ROI"))</f>
        <v/>
      </c>
    </row>
    <row r="390">
      <c r="A390" s="25" t="n">
        <v>389</v>
      </c>
      <c r="B390" s="9" t="inlineStr">
        <is>
          <t>Paid Advertising</t>
        </is>
      </c>
      <c r="C390" s="26" t="n">
        <v>30.45032721352021</v>
      </c>
      <c r="D390" s="27" t="n">
        <v>0.0163414915688768</v>
      </c>
      <c r="E390" s="26" t="n">
        <v>3947</v>
      </c>
      <c r="F390" s="28">
        <f>E390-C390</f>
        <v/>
      </c>
      <c r="G390" s="29">
        <f>F390/C390</f>
        <v/>
      </c>
      <c r="H390" s="28">
        <f>IFERROR(C390/D390, 0)</f>
        <v/>
      </c>
      <c r="I390" s="9">
        <f>IF(G390&gt;4, "High ROI", IF(G390&gt;1, "Medium ROI", "Low ROI"))</f>
        <v/>
      </c>
    </row>
    <row r="391">
      <c r="A391" s="30" t="n">
        <v>390</v>
      </c>
      <c r="B391" s="23" t="inlineStr">
        <is>
          <t>Social Media</t>
        </is>
      </c>
      <c r="C391" s="31" t="n">
        <v>9.546325667652964</v>
      </c>
      <c r="D391" s="32" t="n">
        <v>0.1675922473559195</v>
      </c>
      <c r="E391" s="31" t="n">
        <v>2190</v>
      </c>
      <c r="F391" s="28">
        <f>E391-C391</f>
        <v/>
      </c>
      <c r="G391" s="29">
        <f>F391/C391</f>
        <v/>
      </c>
      <c r="H391" s="28">
        <f>IFERROR(C391/D391, 0)</f>
        <v/>
      </c>
      <c r="I391" s="23">
        <f>IF(G391&gt;4, "High ROI", IF(G391&gt;1, "Medium ROI", "Low ROI"))</f>
        <v/>
      </c>
    </row>
    <row r="392">
      <c r="A392" s="25" t="n">
        <v>391</v>
      </c>
      <c r="B392" s="9" t="inlineStr">
        <is>
          <t>Paid Advertising</t>
        </is>
      </c>
      <c r="C392" s="26" t="n">
        <v>30.45032721352021</v>
      </c>
      <c r="D392" s="27" t="n">
        <v>0.0163414915688768</v>
      </c>
      <c r="E392" s="26" t="n">
        <v>1694</v>
      </c>
      <c r="F392" s="28">
        <f>E392-C392</f>
        <v/>
      </c>
      <c r="G392" s="29">
        <f>F392/C392</f>
        <v/>
      </c>
      <c r="H392" s="28">
        <f>IFERROR(C392/D392, 0)</f>
        <v/>
      </c>
      <c r="I392" s="9">
        <f>IF(G392&gt;4, "High ROI", IF(G392&gt;1, "Medium ROI", "Low ROI"))</f>
        <v/>
      </c>
    </row>
    <row r="393">
      <c r="A393" s="30" t="n">
        <v>392</v>
      </c>
      <c r="B393" s="23" t="inlineStr">
        <is>
          <t>Referral</t>
        </is>
      </c>
      <c r="C393" s="31" t="n">
        <v>8.320326732170223</v>
      </c>
      <c r="D393" s="32" t="n">
        <v>0.1231449787166301</v>
      </c>
      <c r="E393" s="31" t="n">
        <v>3857</v>
      </c>
      <c r="F393" s="28">
        <f>E393-C393</f>
        <v/>
      </c>
      <c r="G393" s="29">
        <f>F393/C393</f>
        <v/>
      </c>
      <c r="H393" s="28">
        <f>IFERROR(C393/D393, 0)</f>
        <v/>
      </c>
      <c r="I393" s="23">
        <f>IF(G393&gt;4, "High ROI", IF(G393&gt;1, "Medium ROI", "Low ROI"))</f>
        <v/>
      </c>
    </row>
    <row r="394">
      <c r="A394" s="25" t="n">
        <v>393</v>
      </c>
      <c r="B394" s="9" t="inlineStr">
        <is>
          <t>Paid Advertising</t>
        </is>
      </c>
      <c r="C394" s="26" t="n">
        <v>30.45032721352021</v>
      </c>
      <c r="D394" s="27" t="n">
        <v>0.0163414915688768</v>
      </c>
      <c r="E394" s="26" t="n">
        <v>2531</v>
      </c>
      <c r="F394" s="28">
        <f>E394-C394</f>
        <v/>
      </c>
      <c r="G394" s="29">
        <f>F394/C394</f>
        <v/>
      </c>
      <c r="H394" s="28">
        <f>IFERROR(C394/D394, 0)</f>
        <v/>
      </c>
      <c r="I394" s="9">
        <f>IF(G394&gt;4, "High ROI", IF(G394&gt;1, "Medium ROI", "Low ROI"))</f>
        <v/>
      </c>
    </row>
    <row r="395">
      <c r="A395" s="30" t="n">
        <v>394</v>
      </c>
      <c r="B395" s="23" t="inlineStr">
        <is>
          <t>Social Media</t>
        </is>
      </c>
      <c r="C395" s="31" t="n">
        <v>9.546325667652964</v>
      </c>
      <c r="D395" s="32" t="n">
        <v>0.1675922473559195</v>
      </c>
      <c r="E395" s="31" t="n">
        <v>549</v>
      </c>
      <c r="F395" s="28">
        <f>E395-C395</f>
        <v/>
      </c>
      <c r="G395" s="29">
        <f>F395/C395</f>
        <v/>
      </c>
      <c r="H395" s="28">
        <f>IFERROR(C395/D395, 0)</f>
        <v/>
      </c>
      <c r="I395" s="23">
        <f>IF(G395&gt;4, "High ROI", IF(G395&gt;1, "Medium ROI", "Low ROI"))</f>
        <v/>
      </c>
    </row>
    <row r="396">
      <c r="A396" s="25" t="n">
        <v>395</v>
      </c>
      <c r="B396" s="9" t="inlineStr">
        <is>
          <t>Paid Advertising</t>
        </is>
      </c>
      <c r="C396" s="26" t="n">
        <v>30.45032721352021</v>
      </c>
      <c r="D396" s="27" t="n">
        <v>0.0163414915688768</v>
      </c>
      <c r="E396" s="26" t="n">
        <v>4779</v>
      </c>
      <c r="F396" s="28">
        <f>E396-C396</f>
        <v/>
      </c>
      <c r="G396" s="29">
        <f>F396/C396</f>
        <v/>
      </c>
      <c r="H396" s="28">
        <f>IFERROR(C396/D396, 0)</f>
        <v/>
      </c>
      <c r="I396" s="9">
        <f>IF(G396&gt;4, "High ROI", IF(G396&gt;1, "Medium ROI", "Low ROI"))</f>
        <v/>
      </c>
    </row>
    <row r="397">
      <c r="A397" s="30" t="n">
        <v>396</v>
      </c>
      <c r="B397" s="23" t="inlineStr">
        <is>
          <t>Paid Advertising</t>
        </is>
      </c>
      <c r="C397" s="31" t="n">
        <v>30.45032721352021</v>
      </c>
      <c r="D397" s="32" t="n">
        <v>0.0163414915688768</v>
      </c>
      <c r="E397" s="31" t="n">
        <v>1016</v>
      </c>
      <c r="F397" s="28">
        <f>E397-C397</f>
        <v/>
      </c>
      <c r="G397" s="29">
        <f>F397/C397</f>
        <v/>
      </c>
      <c r="H397" s="28">
        <f>IFERROR(C397/D397, 0)</f>
        <v/>
      </c>
      <c r="I397" s="23">
        <f>IF(G397&gt;4, "High ROI", IF(G397&gt;1, "Medium ROI", "Low ROI"))</f>
        <v/>
      </c>
    </row>
    <row r="398">
      <c r="A398" s="25" t="n">
        <v>397</v>
      </c>
      <c r="B398" s="9" t="inlineStr">
        <is>
          <t>Paid Advertising</t>
        </is>
      </c>
      <c r="C398" s="26" t="n">
        <v>30.45032721352021</v>
      </c>
      <c r="D398" s="27" t="n">
        <v>0.0163414915688768</v>
      </c>
      <c r="E398" s="26" t="n">
        <v>4460</v>
      </c>
      <c r="F398" s="28">
        <f>E398-C398</f>
        <v/>
      </c>
      <c r="G398" s="29">
        <f>F398/C398</f>
        <v/>
      </c>
      <c r="H398" s="28">
        <f>IFERROR(C398/D398, 0)</f>
        <v/>
      </c>
      <c r="I398" s="9">
        <f>IF(G398&gt;4, "High ROI", IF(G398&gt;1, "Medium ROI", "Low ROI"))</f>
        <v/>
      </c>
    </row>
    <row r="399">
      <c r="A399" s="30" t="n">
        <v>398</v>
      </c>
      <c r="B399" s="23" t="inlineStr">
        <is>
          <t>Paid Advertising</t>
        </is>
      </c>
      <c r="C399" s="31" t="n">
        <v>30.45032721352021</v>
      </c>
      <c r="D399" s="32" t="n">
        <v>0.0163414915688768</v>
      </c>
      <c r="E399" s="31" t="n">
        <v>534</v>
      </c>
      <c r="F399" s="28">
        <f>E399-C399</f>
        <v/>
      </c>
      <c r="G399" s="29">
        <f>F399/C399</f>
        <v/>
      </c>
      <c r="H399" s="28">
        <f>IFERROR(C399/D399, 0)</f>
        <v/>
      </c>
      <c r="I399" s="23">
        <f>IF(G399&gt;4, "High ROI", IF(G399&gt;1, "Medium ROI", "Low ROI"))</f>
        <v/>
      </c>
    </row>
    <row r="400">
      <c r="A400" s="25" t="n">
        <v>399</v>
      </c>
      <c r="B400" s="9" t="inlineStr">
        <is>
          <t>Social Media</t>
        </is>
      </c>
      <c r="C400" s="26" t="n">
        <v>9.546325667652964</v>
      </c>
      <c r="D400" s="27" t="n">
        <v>0.1675922473559195</v>
      </c>
      <c r="E400" s="26" t="n">
        <v>829</v>
      </c>
      <c r="F400" s="28">
        <f>E400-C400</f>
        <v/>
      </c>
      <c r="G400" s="29">
        <f>F400/C400</f>
        <v/>
      </c>
      <c r="H400" s="28">
        <f>IFERROR(C400/D400, 0)</f>
        <v/>
      </c>
      <c r="I400" s="9">
        <f>IF(G400&gt;4, "High ROI", IF(G400&gt;1, "Medium ROI", "Low ROI"))</f>
        <v/>
      </c>
    </row>
    <row r="401">
      <c r="A401" s="30" t="n">
        <v>400</v>
      </c>
      <c r="B401" s="23" t="inlineStr">
        <is>
          <t>Email Marketing</t>
        </is>
      </c>
      <c r="C401" s="31" t="n">
        <v>5.246263271245097</v>
      </c>
      <c r="D401" s="32" t="n">
        <v>0.0438222285949381</v>
      </c>
      <c r="E401" s="31" t="n">
        <v>1859</v>
      </c>
      <c r="F401" s="28">
        <f>E401-C401</f>
        <v/>
      </c>
      <c r="G401" s="29">
        <f>F401/C401</f>
        <v/>
      </c>
      <c r="H401" s="28">
        <f>IFERROR(C401/D401, 0)</f>
        <v/>
      </c>
      <c r="I401" s="23">
        <f>IF(G401&gt;4, "High ROI", IF(G401&gt;1, "Medium ROI", "Low ROI"))</f>
        <v/>
      </c>
    </row>
    <row r="402">
      <c r="A402" s="25" t="n">
        <v>401</v>
      </c>
      <c r="B402" s="9" t="inlineStr">
        <is>
          <t>Email Marketing</t>
        </is>
      </c>
      <c r="C402" s="26" t="n">
        <v>5.246263271245097</v>
      </c>
      <c r="D402" s="27" t="n">
        <v>0.0438222285949381</v>
      </c>
      <c r="E402" s="26" t="n">
        <v>2064</v>
      </c>
      <c r="F402" s="28">
        <f>E402-C402</f>
        <v/>
      </c>
      <c r="G402" s="29">
        <f>F402/C402</f>
        <v/>
      </c>
      <c r="H402" s="28">
        <f>IFERROR(C402/D402, 0)</f>
        <v/>
      </c>
      <c r="I402" s="9">
        <f>IF(G402&gt;4, "High ROI", IF(G402&gt;1, "Medium ROI", "Low ROI"))</f>
        <v/>
      </c>
    </row>
    <row r="403">
      <c r="A403" s="30" t="n">
        <v>402</v>
      </c>
      <c r="B403" s="23" t="inlineStr">
        <is>
          <t>Paid Advertising</t>
        </is>
      </c>
      <c r="C403" s="31" t="n">
        <v>30.45032721352021</v>
      </c>
      <c r="D403" s="32" t="n">
        <v>0.0163414915688768</v>
      </c>
      <c r="E403" s="31" t="n">
        <v>3970</v>
      </c>
      <c r="F403" s="28">
        <f>E403-C403</f>
        <v/>
      </c>
      <c r="G403" s="29">
        <f>F403/C403</f>
        <v/>
      </c>
      <c r="H403" s="28">
        <f>IFERROR(C403/D403, 0)</f>
        <v/>
      </c>
      <c r="I403" s="23">
        <f>IF(G403&gt;4, "High ROI", IF(G403&gt;1, "Medium ROI", "Low ROI"))</f>
        <v/>
      </c>
    </row>
    <row r="404">
      <c r="A404" s="25" t="n">
        <v>403</v>
      </c>
      <c r="B404" s="9" t="inlineStr">
        <is>
          <t>Email Marketing</t>
        </is>
      </c>
      <c r="C404" s="26" t="n">
        <v>5.246263271245097</v>
      </c>
      <c r="D404" s="27" t="n">
        <v>0.0438222285949381</v>
      </c>
      <c r="E404" s="26" t="n">
        <v>4257</v>
      </c>
      <c r="F404" s="28">
        <f>E404-C404</f>
        <v/>
      </c>
      <c r="G404" s="29">
        <f>F404/C404</f>
        <v/>
      </c>
      <c r="H404" s="28">
        <f>IFERROR(C404/D404, 0)</f>
        <v/>
      </c>
      <c r="I404" s="9">
        <f>IF(G404&gt;4, "High ROI", IF(G404&gt;1, "Medium ROI", "Low ROI"))</f>
        <v/>
      </c>
    </row>
    <row r="405">
      <c r="A405" s="30" t="n">
        <v>404</v>
      </c>
      <c r="B405" s="23" t="inlineStr">
        <is>
          <t>Referral</t>
        </is>
      </c>
      <c r="C405" s="31" t="n">
        <v>8.320326732170223</v>
      </c>
      <c r="D405" s="32" t="n">
        <v>0.1231449787166301</v>
      </c>
      <c r="E405" s="31" t="n">
        <v>1303</v>
      </c>
      <c r="F405" s="28">
        <f>E405-C405</f>
        <v/>
      </c>
      <c r="G405" s="29">
        <f>F405/C405</f>
        <v/>
      </c>
      <c r="H405" s="28">
        <f>IFERROR(C405/D405, 0)</f>
        <v/>
      </c>
      <c r="I405" s="23">
        <f>IF(G405&gt;4, "High ROI", IF(G405&gt;1, "Medium ROI", "Low ROI"))</f>
        <v/>
      </c>
    </row>
    <row r="406">
      <c r="A406" s="25" t="n">
        <v>405</v>
      </c>
      <c r="B406" s="9" t="inlineStr">
        <is>
          <t>Referral</t>
        </is>
      </c>
      <c r="C406" s="26" t="n">
        <v>8.320326732170223</v>
      </c>
      <c r="D406" s="27" t="n">
        <v>0.1231449787166301</v>
      </c>
      <c r="E406" s="26" t="n">
        <v>3809</v>
      </c>
      <c r="F406" s="28">
        <f>E406-C406</f>
        <v/>
      </c>
      <c r="G406" s="29">
        <f>F406/C406</f>
        <v/>
      </c>
      <c r="H406" s="28">
        <f>IFERROR(C406/D406, 0)</f>
        <v/>
      </c>
      <c r="I406" s="9">
        <f>IF(G406&gt;4, "High ROI", IF(G406&gt;1, "Medium ROI", "Low ROI"))</f>
        <v/>
      </c>
    </row>
    <row r="407">
      <c r="A407" s="30" t="n">
        <v>406</v>
      </c>
      <c r="B407" s="23" t="inlineStr">
        <is>
          <t>Email Marketing</t>
        </is>
      </c>
      <c r="C407" s="31" t="n">
        <v>5.246263271245097</v>
      </c>
      <c r="D407" s="32" t="n">
        <v>0.0438222285949381</v>
      </c>
      <c r="E407" s="31" t="n">
        <v>4944</v>
      </c>
      <c r="F407" s="28">
        <f>E407-C407</f>
        <v/>
      </c>
      <c r="G407" s="29">
        <f>F407/C407</f>
        <v/>
      </c>
      <c r="H407" s="28">
        <f>IFERROR(C407/D407, 0)</f>
        <v/>
      </c>
      <c r="I407" s="23">
        <f>IF(G407&gt;4, "High ROI", IF(G407&gt;1, "Medium ROI", "Low ROI"))</f>
        <v/>
      </c>
    </row>
    <row r="408">
      <c r="A408" s="25" t="n">
        <v>407</v>
      </c>
      <c r="B408" s="9" t="inlineStr">
        <is>
          <t>Paid Advertising</t>
        </is>
      </c>
      <c r="C408" s="26" t="n">
        <v>30.45032721352021</v>
      </c>
      <c r="D408" s="27" t="n">
        <v>0.0163414915688768</v>
      </c>
      <c r="E408" s="26" t="n">
        <v>4998</v>
      </c>
      <c r="F408" s="28">
        <f>E408-C408</f>
        <v/>
      </c>
      <c r="G408" s="29">
        <f>F408/C408</f>
        <v/>
      </c>
      <c r="H408" s="28">
        <f>IFERROR(C408/D408, 0)</f>
        <v/>
      </c>
      <c r="I408" s="9">
        <f>IF(G408&gt;4, "High ROI", IF(G408&gt;1, "Medium ROI", "Low ROI"))</f>
        <v/>
      </c>
    </row>
    <row r="409">
      <c r="A409" s="30" t="n">
        <v>408</v>
      </c>
      <c r="B409" s="23" t="inlineStr">
        <is>
          <t>Paid Advertising</t>
        </is>
      </c>
      <c r="C409" s="31" t="n">
        <v>30.45032721352021</v>
      </c>
      <c r="D409" s="32" t="n">
        <v>0.0163414915688768</v>
      </c>
      <c r="E409" s="31" t="n">
        <v>1008</v>
      </c>
      <c r="F409" s="28">
        <f>E409-C409</f>
        <v/>
      </c>
      <c r="G409" s="29">
        <f>F409/C409</f>
        <v/>
      </c>
      <c r="H409" s="28">
        <f>IFERROR(C409/D409, 0)</f>
        <v/>
      </c>
      <c r="I409" s="23">
        <f>IF(G409&gt;4, "High ROI", IF(G409&gt;1, "Medium ROI", "Low ROI"))</f>
        <v/>
      </c>
    </row>
    <row r="410">
      <c r="A410" s="25" t="n">
        <v>409</v>
      </c>
      <c r="B410" s="9" t="inlineStr">
        <is>
          <t>Referral</t>
        </is>
      </c>
      <c r="C410" s="26" t="n">
        <v>8.320326732170223</v>
      </c>
      <c r="D410" s="27" t="n">
        <v>0.1231449787166301</v>
      </c>
      <c r="E410" s="26" t="n">
        <v>2650</v>
      </c>
      <c r="F410" s="28">
        <f>E410-C410</f>
        <v/>
      </c>
      <c r="G410" s="29">
        <f>F410/C410</f>
        <v/>
      </c>
      <c r="H410" s="28">
        <f>IFERROR(C410/D410, 0)</f>
        <v/>
      </c>
      <c r="I410" s="9">
        <f>IF(G410&gt;4, "High ROI", IF(G410&gt;1, "Medium ROI", "Low ROI"))</f>
        <v/>
      </c>
    </row>
    <row r="411">
      <c r="A411" s="30" t="n">
        <v>410</v>
      </c>
      <c r="B411" s="23" t="inlineStr">
        <is>
          <t>Paid Advertising</t>
        </is>
      </c>
      <c r="C411" s="31" t="n">
        <v>30.45032721352021</v>
      </c>
      <c r="D411" s="32" t="n">
        <v>0.0163414915688768</v>
      </c>
      <c r="E411" s="31" t="n">
        <v>3252</v>
      </c>
      <c r="F411" s="28">
        <f>E411-C411</f>
        <v/>
      </c>
      <c r="G411" s="29">
        <f>F411/C411</f>
        <v/>
      </c>
      <c r="H411" s="28">
        <f>IFERROR(C411/D411, 0)</f>
        <v/>
      </c>
      <c r="I411" s="23">
        <f>IF(G411&gt;4, "High ROI", IF(G411&gt;1, "Medium ROI", "Low ROI"))</f>
        <v/>
      </c>
    </row>
    <row r="412">
      <c r="A412" s="25" t="n">
        <v>411</v>
      </c>
      <c r="B412" s="9" t="inlineStr">
        <is>
          <t>Paid Advertising</t>
        </is>
      </c>
      <c r="C412" s="26" t="n">
        <v>30.45032721352021</v>
      </c>
      <c r="D412" s="27" t="n">
        <v>0.0163414915688768</v>
      </c>
      <c r="E412" s="26" t="n">
        <v>4444</v>
      </c>
      <c r="F412" s="28">
        <f>E412-C412</f>
        <v/>
      </c>
      <c r="G412" s="29">
        <f>F412/C412</f>
        <v/>
      </c>
      <c r="H412" s="28">
        <f>IFERROR(C412/D412, 0)</f>
        <v/>
      </c>
      <c r="I412" s="9">
        <f>IF(G412&gt;4, "High ROI", IF(G412&gt;1, "Medium ROI", "Low ROI"))</f>
        <v/>
      </c>
    </row>
    <row r="413">
      <c r="A413" s="30" t="n">
        <v>412</v>
      </c>
      <c r="B413" s="23" t="inlineStr">
        <is>
          <t>Email Marketing</t>
        </is>
      </c>
      <c r="C413" s="31" t="n">
        <v>5.246263271245097</v>
      </c>
      <c r="D413" s="32" t="n">
        <v>0.0438222285949381</v>
      </c>
      <c r="E413" s="31" t="n">
        <v>2028</v>
      </c>
      <c r="F413" s="28">
        <f>E413-C413</f>
        <v/>
      </c>
      <c r="G413" s="29">
        <f>F413/C413</f>
        <v/>
      </c>
      <c r="H413" s="28">
        <f>IFERROR(C413/D413, 0)</f>
        <v/>
      </c>
      <c r="I413" s="23">
        <f>IF(G413&gt;4, "High ROI", IF(G413&gt;1, "Medium ROI", "Low ROI"))</f>
        <v/>
      </c>
    </row>
    <row r="414">
      <c r="A414" s="25" t="n">
        <v>413</v>
      </c>
      <c r="B414" s="9" t="inlineStr">
        <is>
          <t>Paid Advertising</t>
        </is>
      </c>
      <c r="C414" s="26" t="n">
        <v>30.45032721352021</v>
      </c>
      <c r="D414" s="27" t="n">
        <v>0.0163414915688768</v>
      </c>
      <c r="E414" s="26" t="n">
        <v>999</v>
      </c>
      <c r="F414" s="28">
        <f>E414-C414</f>
        <v/>
      </c>
      <c r="G414" s="29">
        <f>F414/C414</f>
        <v/>
      </c>
      <c r="H414" s="28">
        <f>IFERROR(C414/D414, 0)</f>
        <v/>
      </c>
      <c r="I414" s="9">
        <f>IF(G414&gt;4, "High ROI", IF(G414&gt;1, "Medium ROI", "Low ROI"))</f>
        <v/>
      </c>
    </row>
    <row r="415">
      <c r="A415" s="30" t="n">
        <v>414</v>
      </c>
      <c r="B415" s="23" t="inlineStr">
        <is>
          <t>Email Marketing</t>
        </is>
      </c>
      <c r="C415" s="31" t="n">
        <v>5.246263271245097</v>
      </c>
      <c r="D415" s="32" t="n">
        <v>0.0438222285949381</v>
      </c>
      <c r="E415" s="31" t="n">
        <v>3444</v>
      </c>
      <c r="F415" s="28">
        <f>E415-C415</f>
        <v/>
      </c>
      <c r="G415" s="29">
        <f>F415/C415</f>
        <v/>
      </c>
      <c r="H415" s="28">
        <f>IFERROR(C415/D415, 0)</f>
        <v/>
      </c>
      <c r="I415" s="23">
        <f>IF(G415&gt;4, "High ROI", IF(G415&gt;1, "Medium ROI", "Low ROI"))</f>
        <v/>
      </c>
    </row>
    <row r="416">
      <c r="A416" s="25" t="n">
        <v>415</v>
      </c>
      <c r="B416" s="9" t="inlineStr">
        <is>
          <t>Paid Advertising</t>
        </is>
      </c>
      <c r="C416" s="26" t="n">
        <v>30.45032721352021</v>
      </c>
      <c r="D416" s="27" t="n">
        <v>0.0163414915688768</v>
      </c>
      <c r="E416" s="26" t="n">
        <v>2152</v>
      </c>
      <c r="F416" s="28">
        <f>E416-C416</f>
        <v/>
      </c>
      <c r="G416" s="29">
        <f>F416/C416</f>
        <v/>
      </c>
      <c r="H416" s="28">
        <f>IFERROR(C416/D416, 0)</f>
        <v/>
      </c>
      <c r="I416" s="9">
        <f>IF(G416&gt;4, "High ROI", IF(G416&gt;1, "Medium ROI", "Low ROI"))</f>
        <v/>
      </c>
    </row>
    <row r="417">
      <c r="A417" s="30" t="n">
        <v>416</v>
      </c>
      <c r="B417" s="23" t="inlineStr">
        <is>
          <t>Social Media</t>
        </is>
      </c>
      <c r="C417" s="31" t="n">
        <v>9.546325667652964</v>
      </c>
      <c r="D417" s="32" t="n">
        <v>0.1675922473559195</v>
      </c>
      <c r="E417" s="31" t="n">
        <v>941</v>
      </c>
      <c r="F417" s="28">
        <f>E417-C417</f>
        <v/>
      </c>
      <c r="G417" s="29">
        <f>F417/C417</f>
        <v/>
      </c>
      <c r="H417" s="28">
        <f>IFERROR(C417/D417, 0)</f>
        <v/>
      </c>
      <c r="I417" s="23">
        <f>IF(G417&gt;4, "High ROI", IF(G417&gt;1, "Medium ROI", "Low ROI"))</f>
        <v/>
      </c>
    </row>
    <row r="418">
      <c r="A418" s="25" t="n">
        <v>417</v>
      </c>
      <c r="B418" s="9" t="inlineStr">
        <is>
          <t>Social Media</t>
        </is>
      </c>
      <c r="C418" s="26" t="n">
        <v>9.546325667652964</v>
      </c>
      <c r="D418" s="27" t="n">
        <v>0.1675922473559195</v>
      </c>
      <c r="E418" s="26" t="n">
        <v>1056</v>
      </c>
      <c r="F418" s="28">
        <f>E418-C418</f>
        <v/>
      </c>
      <c r="G418" s="29">
        <f>F418/C418</f>
        <v/>
      </c>
      <c r="H418" s="28">
        <f>IFERROR(C418/D418, 0)</f>
        <v/>
      </c>
      <c r="I418" s="9">
        <f>IF(G418&gt;4, "High ROI", IF(G418&gt;1, "Medium ROI", "Low ROI"))</f>
        <v/>
      </c>
    </row>
    <row r="419">
      <c r="A419" s="30" t="n">
        <v>418</v>
      </c>
      <c r="B419" s="23" t="inlineStr">
        <is>
          <t>Social Media</t>
        </is>
      </c>
      <c r="C419" s="31" t="n">
        <v>9.546325667652964</v>
      </c>
      <c r="D419" s="32" t="n">
        <v>0.1675922473559195</v>
      </c>
      <c r="E419" s="31" t="n">
        <v>1111</v>
      </c>
      <c r="F419" s="28">
        <f>E419-C419</f>
        <v/>
      </c>
      <c r="G419" s="29">
        <f>F419/C419</f>
        <v/>
      </c>
      <c r="H419" s="28">
        <f>IFERROR(C419/D419, 0)</f>
        <v/>
      </c>
      <c r="I419" s="23">
        <f>IF(G419&gt;4, "High ROI", IF(G419&gt;1, "Medium ROI", "Low ROI"))</f>
        <v/>
      </c>
    </row>
    <row r="420">
      <c r="A420" s="25" t="n">
        <v>419</v>
      </c>
      <c r="B420" s="9" t="inlineStr">
        <is>
          <t>Email Marketing</t>
        </is>
      </c>
      <c r="C420" s="26" t="n">
        <v>5.246263271245097</v>
      </c>
      <c r="D420" s="27" t="n">
        <v>0.0438222285949381</v>
      </c>
      <c r="E420" s="26" t="n">
        <v>1335</v>
      </c>
      <c r="F420" s="28">
        <f>E420-C420</f>
        <v/>
      </c>
      <c r="G420" s="29">
        <f>F420/C420</f>
        <v/>
      </c>
      <c r="H420" s="28">
        <f>IFERROR(C420/D420, 0)</f>
        <v/>
      </c>
      <c r="I420" s="9">
        <f>IF(G420&gt;4, "High ROI", IF(G420&gt;1, "Medium ROI", "Low ROI"))</f>
        <v/>
      </c>
    </row>
    <row r="421">
      <c r="A421" s="30" t="n">
        <v>420</v>
      </c>
      <c r="B421" s="23" t="inlineStr">
        <is>
          <t>Email Marketing</t>
        </is>
      </c>
      <c r="C421" s="31" t="n">
        <v>5.246263271245097</v>
      </c>
      <c r="D421" s="32" t="n">
        <v>0.0438222285949381</v>
      </c>
      <c r="E421" s="31" t="n">
        <v>1438</v>
      </c>
      <c r="F421" s="28">
        <f>E421-C421</f>
        <v/>
      </c>
      <c r="G421" s="29">
        <f>F421/C421</f>
        <v/>
      </c>
      <c r="H421" s="28">
        <f>IFERROR(C421/D421, 0)</f>
        <v/>
      </c>
      <c r="I421" s="23">
        <f>IF(G421&gt;4, "High ROI", IF(G421&gt;1, "Medium ROI", "Low ROI"))</f>
        <v/>
      </c>
    </row>
    <row r="422">
      <c r="A422" s="25" t="n">
        <v>421</v>
      </c>
      <c r="B422" s="9" t="inlineStr">
        <is>
          <t>Social Media</t>
        </is>
      </c>
      <c r="C422" s="26" t="n">
        <v>9.546325667652964</v>
      </c>
      <c r="D422" s="27" t="n">
        <v>0.1675922473559195</v>
      </c>
      <c r="E422" s="26" t="n">
        <v>1948</v>
      </c>
      <c r="F422" s="28">
        <f>E422-C422</f>
        <v/>
      </c>
      <c r="G422" s="29">
        <f>F422/C422</f>
        <v/>
      </c>
      <c r="H422" s="28">
        <f>IFERROR(C422/D422, 0)</f>
        <v/>
      </c>
      <c r="I422" s="9">
        <f>IF(G422&gt;4, "High ROI", IF(G422&gt;1, "Medium ROI", "Low ROI"))</f>
        <v/>
      </c>
    </row>
    <row r="423">
      <c r="A423" s="30" t="n">
        <v>422</v>
      </c>
      <c r="B423" s="23" t="inlineStr">
        <is>
          <t>Referral</t>
        </is>
      </c>
      <c r="C423" s="31" t="n">
        <v>8.320326732170223</v>
      </c>
      <c r="D423" s="32" t="n">
        <v>0.1231449787166301</v>
      </c>
      <c r="E423" s="31" t="n">
        <v>3315</v>
      </c>
      <c r="F423" s="28">
        <f>E423-C423</f>
        <v/>
      </c>
      <c r="G423" s="29">
        <f>F423/C423</f>
        <v/>
      </c>
      <c r="H423" s="28">
        <f>IFERROR(C423/D423, 0)</f>
        <v/>
      </c>
      <c r="I423" s="23">
        <f>IF(G423&gt;4, "High ROI", IF(G423&gt;1, "Medium ROI", "Low ROI"))</f>
        <v/>
      </c>
    </row>
    <row r="424">
      <c r="A424" s="25" t="n">
        <v>423</v>
      </c>
      <c r="B424" s="9" t="inlineStr">
        <is>
          <t>Email Marketing</t>
        </is>
      </c>
      <c r="C424" s="26" t="n">
        <v>5.246263271245097</v>
      </c>
      <c r="D424" s="27" t="n">
        <v>0.0438222285949381</v>
      </c>
      <c r="E424" s="26" t="n">
        <v>931</v>
      </c>
      <c r="F424" s="28">
        <f>E424-C424</f>
        <v/>
      </c>
      <c r="G424" s="29">
        <f>F424/C424</f>
        <v/>
      </c>
      <c r="H424" s="28">
        <f>IFERROR(C424/D424, 0)</f>
        <v/>
      </c>
      <c r="I424" s="9">
        <f>IF(G424&gt;4, "High ROI", IF(G424&gt;1, "Medium ROI", "Low ROI"))</f>
        <v/>
      </c>
    </row>
    <row r="425">
      <c r="A425" s="30" t="n">
        <v>424</v>
      </c>
      <c r="B425" s="23" t="inlineStr">
        <is>
          <t>Paid Advertising</t>
        </is>
      </c>
      <c r="C425" s="31" t="n">
        <v>30.45032721352021</v>
      </c>
      <c r="D425" s="32" t="n">
        <v>0.0163414915688768</v>
      </c>
      <c r="E425" s="31" t="n">
        <v>3444</v>
      </c>
      <c r="F425" s="28">
        <f>E425-C425</f>
        <v/>
      </c>
      <c r="G425" s="29">
        <f>F425/C425</f>
        <v/>
      </c>
      <c r="H425" s="28">
        <f>IFERROR(C425/D425, 0)</f>
        <v/>
      </c>
      <c r="I425" s="23">
        <f>IF(G425&gt;4, "High ROI", IF(G425&gt;1, "Medium ROI", "Low ROI"))</f>
        <v/>
      </c>
    </row>
    <row r="426">
      <c r="A426" s="25" t="n">
        <v>425</v>
      </c>
      <c r="B426" s="9" t="inlineStr">
        <is>
          <t>Paid Advertising</t>
        </is>
      </c>
      <c r="C426" s="26" t="n">
        <v>30.45032721352021</v>
      </c>
      <c r="D426" s="27" t="n">
        <v>0.0163414915688768</v>
      </c>
      <c r="E426" s="26" t="n">
        <v>4171</v>
      </c>
      <c r="F426" s="28">
        <f>E426-C426</f>
        <v/>
      </c>
      <c r="G426" s="29">
        <f>F426/C426</f>
        <v/>
      </c>
      <c r="H426" s="28">
        <f>IFERROR(C426/D426, 0)</f>
        <v/>
      </c>
      <c r="I426" s="9">
        <f>IF(G426&gt;4, "High ROI", IF(G426&gt;1, "Medium ROI", "Low ROI"))</f>
        <v/>
      </c>
    </row>
    <row r="427">
      <c r="A427" s="30" t="n">
        <v>426</v>
      </c>
      <c r="B427" s="23" t="inlineStr">
        <is>
          <t>Referral</t>
        </is>
      </c>
      <c r="C427" s="31" t="n">
        <v>8.320326732170223</v>
      </c>
      <c r="D427" s="32" t="n">
        <v>0.1231449787166301</v>
      </c>
      <c r="E427" s="31" t="n">
        <v>3974</v>
      </c>
      <c r="F427" s="28">
        <f>E427-C427</f>
        <v/>
      </c>
      <c r="G427" s="29">
        <f>F427/C427</f>
        <v/>
      </c>
      <c r="H427" s="28">
        <f>IFERROR(C427/D427, 0)</f>
        <v/>
      </c>
      <c r="I427" s="23">
        <f>IF(G427&gt;4, "High ROI", IF(G427&gt;1, "Medium ROI", "Low ROI"))</f>
        <v/>
      </c>
    </row>
    <row r="428">
      <c r="A428" s="25" t="n">
        <v>427</v>
      </c>
      <c r="B428" s="9" t="inlineStr">
        <is>
          <t>Referral</t>
        </is>
      </c>
      <c r="C428" s="26" t="n">
        <v>8.320326732170223</v>
      </c>
      <c r="D428" s="27" t="n">
        <v>0.1231449787166301</v>
      </c>
      <c r="E428" s="26" t="n">
        <v>3667</v>
      </c>
      <c r="F428" s="28">
        <f>E428-C428</f>
        <v/>
      </c>
      <c r="G428" s="29">
        <f>F428/C428</f>
        <v/>
      </c>
      <c r="H428" s="28">
        <f>IFERROR(C428/D428, 0)</f>
        <v/>
      </c>
      <c r="I428" s="9">
        <f>IF(G428&gt;4, "High ROI", IF(G428&gt;1, "Medium ROI", "Low ROI"))</f>
        <v/>
      </c>
    </row>
    <row r="429">
      <c r="A429" s="30" t="n">
        <v>428</v>
      </c>
      <c r="B429" s="23" t="inlineStr">
        <is>
          <t>Email Marketing</t>
        </is>
      </c>
      <c r="C429" s="31" t="n">
        <v>5.246263271245097</v>
      </c>
      <c r="D429" s="32" t="n">
        <v>0.0438222285949381</v>
      </c>
      <c r="E429" s="31" t="n">
        <v>1120</v>
      </c>
      <c r="F429" s="28">
        <f>E429-C429</f>
        <v/>
      </c>
      <c r="G429" s="29">
        <f>F429/C429</f>
        <v/>
      </c>
      <c r="H429" s="28">
        <f>IFERROR(C429/D429, 0)</f>
        <v/>
      </c>
      <c r="I429" s="23">
        <f>IF(G429&gt;4, "High ROI", IF(G429&gt;1, "Medium ROI", "Low ROI"))</f>
        <v/>
      </c>
    </row>
    <row r="430">
      <c r="A430" s="25" t="n">
        <v>429</v>
      </c>
      <c r="B430" s="9" t="inlineStr">
        <is>
          <t>Paid Advertising</t>
        </is>
      </c>
      <c r="C430" s="26" t="n">
        <v>30.45032721352021</v>
      </c>
      <c r="D430" s="27" t="n">
        <v>0.0163414915688768</v>
      </c>
      <c r="E430" s="26" t="n">
        <v>4598</v>
      </c>
      <c r="F430" s="28">
        <f>E430-C430</f>
        <v/>
      </c>
      <c r="G430" s="29">
        <f>F430/C430</f>
        <v/>
      </c>
      <c r="H430" s="28">
        <f>IFERROR(C430/D430, 0)</f>
        <v/>
      </c>
      <c r="I430" s="9">
        <f>IF(G430&gt;4, "High ROI", IF(G430&gt;1, "Medium ROI", "Low ROI"))</f>
        <v/>
      </c>
    </row>
    <row r="431">
      <c r="A431" s="30" t="n">
        <v>430</v>
      </c>
      <c r="B431" s="23" t="inlineStr">
        <is>
          <t>Email Marketing</t>
        </is>
      </c>
      <c r="C431" s="31" t="n">
        <v>5.246263271245097</v>
      </c>
      <c r="D431" s="32" t="n">
        <v>0.0438222285949381</v>
      </c>
      <c r="E431" s="31" t="n">
        <v>2415</v>
      </c>
      <c r="F431" s="28">
        <f>E431-C431</f>
        <v/>
      </c>
      <c r="G431" s="29">
        <f>F431/C431</f>
        <v/>
      </c>
      <c r="H431" s="28">
        <f>IFERROR(C431/D431, 0)</f>
        <v/>
      </c>
      <c r="I431" s="23">
        <f>IF(G431&gt;4, "High ROI", IF(G431&gt;1, "Medium ROI", "Low ROI"))</f>
        <v/>
      </c>
    </row>
    <row r="432">
      <c r="A432" s="25" t="n">
        <v>431</v>
      </c>
      <c r="B432" s="9" t="inlineStr">
        <is>
          <t>Email Marketing</t>
        </is>
      </c>
      <c r="C432" s="26" t="n">
        <v>5.246263271245097</v>
      </c>
      <c r="D432" s="27" t="n">
        <v>0.0438222285949381</v>
      </c>
      <c r="E432" s="26" t="n">
        <v>1432</v>
      </c>
      <c r="F432" s="28">
        <f>E432-C432</f>
        <v/>
      </c>
      <c r="G432" s="29">
        <f>F432/C432</f>
        <v/>
      </c>
      <c r="H432" s="28">
        <f>IFERROR(C432/D432, 0)</f>
        <v/>
      </c>
      <c r="I432" s="9">
        <f>IF(G432&gt;4, "High ROI", IF(G432&gt;1, "Medium ROI", "Low ROI"))</f>
        <v/>
      </c>
    </row>
    <row r="433">
      <c r="A433" s="30" t="n">
        <v>432</v>
      </c>
      <c r="B433" s="23" t="inlineStr">
        <is>
          <t>Referral</t>
        </is>
      </c>
      <c r="C433" s="31" t="n">
        <v>8.320326732170223</v>
      </c>
      <c r="D433" s="32" t="n">
        <v>0.1231449787166301</v>
      </c>
      <c r="E433" s="31" t="n">
        <v>4954</v>
      </c>
      <c r="F433" s="28">
        <f>E433-C433</f>
        <v/>
      </c>
      <c r="G433" s="29">
        <f>F433/C433</f>
        <v/>
      </c>
      <c r="H433" s="28">
        <f>IFERROR(C433/D433, 0)</f>
        <v/>
      </c>
      <c r="I433" s="23">
        <f>IF(G433&gt;4, "High ROI", IF(G433&gt;1, "Medium ROI", "Low ROI"))</f>
        <v/>
      </c>
    </row>
    <row r="434">
      <c r="A434" s="25" t="n">
        <v>433</v>
      </c>
      <c r="B434" s="9" t="inlineStr">
        <is>
          <t>Referral</t>
        </is>
      </c>
      <c r="C434" s="26" t="n">
        <v>8.320326732170223</v>
      </c>
      <c r="D434" s="27" t="n">
        <v>0.1231449787166301</v>
      </c>
      <c r="E434" s="26" t="n">
        <v>2824</v>
      </c>
      <c r="F434" s="28">
        <f>E434-C434</f>
        <v/>
      </c>
      <c r="G434" s="29">
        <f>F434/C434</f>
        <v/>
      </c>
      <c r="H434" s="28">
        <f>IFERROR(C434/D434, 0)</f>
        <v/>
      </c>
      <c r="I434" s="9">
        <f>IF(G434&gt;4, "High ROI", IF(G434&gt;1, "Medium ROI", "Low ROI"))</f>
        <v/>
      </c>
    </row>
    <row r="435">
      <c r="A435" s="30" t="n">
        <v>434</v>
      </c>
      <c r="B435" s="23" t="inlineStr">
        <is>
          <t>Email Marketing</t>
        </is>
      </c>
      <c r="C435" s="31" t="n">
        <v>5.246263271245097</v>
      </c>
      <c r="D435" s="32" t="n">
        <v>0.0438222285949381</v>
      </c>
      <c r="E435" s="31" t="n">
        <v>863</v>
      </c>
      <c r="F435" s="28">
        <f>E435-C435</f>
        <v/>
      </c>
      <c r="G435" s="29">
        <f>F435/C435</f>
        <v/>
      </c>
      <c r="H435" s="28">
        <f>IFERROR(C435/D435, 0)</f>
        <v/>
      </c>
      <c r="I435" s="23">
        <f>IF(G435&gt;4, "High ROI", IF(G435&gt;1, "Medium ROI", "Low ROI"))</f>
        <v/>
      </c>
    </row>
    <row r="436">
      <c r="A436" s="25" t="n">
        <v>435</v>
      </c>
      <c r="B436" s="9" t="inlineStr">
        <is>
          <t>Email Marketing</t>
        </is>
      </c>
      <c r="C436" s="26" t="n">
        <v>5.246263271245097</v>
      </c>
      <c r="D436" s="27" t="n">
        <v>0.0438222285949381</v>
      </c>
      <c r="E436" s="26" t="n">
        <v>4091</v>
      </c>
      <c r="F436" s="28">
        <f>E436-C436</f>
        <v/>
      </c>
      <c r="G436" s="29">
        <f>F436/C436</f>
        <v/>
      </c>
      <c r="H436" s="28">
        <f>IFERROR(C436/D436, 0)</f>
        <v/>
      </c>
      <c r="I436" s="9">
        <f>IF(G436&gt;4, "High ROI", IF(G436&gt;1, "Medium ROI", "Low ROI"))</f>
        <v/>
      </c>
    </row>
    <row r="437">
      <c r="A437" s="30" t="n">
        <v>436</v>
      </c>
      <c r="B437" s="23" t="inlineStr">
        <is>
          <t>Referral</t>
        </is>
      </c>
      <c r="C437" s="31" t="n">
        <v>8.320326732170223</v>
      </c>
      <c r="D437" s="32" t="n">
        <v>0.1231449787166301</v>
      </c>
      <c r="E437" s="31" t="n">
        <v>4338</v>
      </c>
      <c r="F437" s="28">
        <f>E437-C437</f>
        <v/>
      </c>
      <c r="G437" s="29">
        <f>F437/C437</f>
        <v/>
      </c>
      <c r="H437" s="28">
        <f>IFERROR(C437/D437, 0)</f>
        <v/>
      </c>
      <c r="I437" s="23">
        <f>IF(G437&gt;4, "High ROI", IF(G437&gt;1, "Medium ROI", "Low ROI"))</f>
        <v/>
      </c>
    </row>
    <row r="438">
      <c r="A438" s="25" t="n">
        <v>437</v>
      </c>
      <c r="B438" s="9" t="inlineStr">
        <is>
          <t>Paid Advertising</t>
        </is>
      </c>
      <c r="C438" s="26" t="n">
        <v>30.45032721352021</v>
      </c>
      <c r="D438" s="27" t="n">
        <v>0.0163414915688768</v>
      </c>
      <c r="E438" s="26" t="n">
        <v>3273</v>
      </c>
      <c r="F438" s="28">
        <f>E438-C438</f>
        <v/>
      </c>
      <c r="G438" s="29">
        <f>F438/C438</f>
        <v/>
      </c>
      <c r="H438" s="28">
        <f>IFERROR(C438/D438, 0)</f>
        <v/>
      </c>
      <c r="I438" s="9">
        <f>IF(G438&gt;4, "High ROI", IF(G438&gt;1, "Medium ROI", "Low ROI"))</f>
        <v/>
      </c>
    </row>
    <row r="439">
      <c r="A439" s="30" t="n">
        <v>438</v>
      </c>
      <c r="B439" s="23" t="inlineStr">
        <is>
          <t>Email Marketing</t>
        </is>
      </c>
      <c r="C439" s="31" t="n">
        <v>5.246263271245097</v>
      </c>
      <c r="D439" s="32" t="n">
        <v>0.0438222285949381</v>
      </c>
      <c r="E439" s="31" t="n">
        <v>3742</v>
      </c>
      <c r="F439" s="28">
        <f>E439-C439</f>
        <v/>
      </c>
      <c r="G439" s="29">
        <f>F439/C439</f>
        <v/>
      </c>
      <c r="H439" s="28">
        <f>IFERROR(C439/D439, 0)</f>
        <v/>
      </c>
      <c r="I439" s="23">
        <f>IF(G439&gt;4, "High ROI", IF(G439&gt;1, "Medium ROI", "Low ROI"))</f>
        <v/>
      </c>
    </row>
    <row r="440">
      <c r="A440" s="25" t="n">
        <v>439</v>
      </c>
      <c r="B440" s="9" t="inlineStr">
        <is>
          <t>Email Marketing</t>
        </is>
      </c>
      <c r="C440" s="26" t="n">
        <v>5.246263271245097</v>
      </c>
      <c r="D440" s="27" t="n">
        <v>0.0438222285949381</v>
      </c>
      <c r="E440" s="26" t="n">
        <v>4844</v>
      </c>
      <c r="F440" s="28">
        <f>E440-C440</f>
        <v/>
      </c>
      <c r="G440" s="29">
        <f>F440/C440</f>
        <v/>
      </c>
      <c r="H440" s="28">
        <f>IFERROR(C440/D440, 0)</f>
        <v/>
      </c>
      <c r="I440" s="9">
        <f>IF(G440&gt;4, "High ROI", IF(G440&gt;1, "Medium ROI", "Low ROI"))</f>
        <v/>
      </c>
    </row>
    <row r="441">
      <c r="A441" s="30" t="n">
        <v>440</v>
      </c>
      <c r="B441" s="23" t="inlineStr">
        <is>
          <t>Paid Advertising</t>
        </is>
      </c>
      <c r="C441" s="31" t="n">
        <v>30.45032721352021</v>
      </c>
      <c r="D441" s="32" t="n">
        <v>0.0163414915688768</v>
      </c>
      <c r="E441" s="31" t="n">
        <v>2068</v>
      </c>
      <c r="F441" s="28">
        <f>E441-C441</f>
        <v/>
      </c>
      <c r="G441" s="29">
        <f>F441/C441</f>
        <v/>
      </c>
      <c r="H441" s="28">
        <f>IFERROR(C441/D441, 0)</f>
        <v/>
      </c>
      <c r="I441" s="23">
        <f>IF(G441&gt;4, "High ROI", IF(G441&gt;1, "Medium ROI", "Low ROI"))</f>
        <v/>
      </c>
    </row>
    <row r="442">
      <c r="A442" s="25" t="n">
        <v>441</v>
      </c>
      <c r="B442" s="9" t="inlineStr">
        <is>
          <t>Social Media</t>
        </is>
      </c>
      <c r="C442" s="26" t="n">
        <v>9.546325667652964</v>
      </c>
      <c r="D442" s="27" t="n">
        <v>0.1675922473559195</v>
      </c>
      <c r="E442" s="26" t="n">
        <v>949</v>
      </c>
      <c r="F442" s="28">
        <f>E442-C442</f>
        <v/>
      </c>
      <c r="G442" s="29">
        <f>F442/C442</f>
        <v/>
      </c>
      <c r="H442" s="28">
        <f>IFERROR(C442/D442, 0)</f>
        <v/>
      </c>
      <c r="I442" s="9">
        <f>IF(G442&gt;4, "High ROI", IF(G442&gt;1, "Medium ROI", "Low ROI"))</f>
        <v/>
      </c>
    </row>
    <row r="443">
      <c r="A443" s="30" t="n">
        <v>442</v>
      </c>
      <c r="B443" s="23" t="inlineStr">
        <is>
          <t>Social Media</t>
        </is>
      </c>
      <c r="C443" s="31" t="n">
        <v>9.546325667652964</v>
      </c>
      <c r="D443" s="32" t="n">
        <v>0.1675922473559195</v>
      </c>
      <c r="E443" s="31" t="n">
        <v>3229</v>
      </c>
      <c r="F443" s="28">
        <f>E443-C443</f>
        <v/>
      </c>
      <c r="G443" s="29">
        <f>F443/C443</f>
        <v/>
      </c>
      <c r="H443" s="28">
        <f>IFERROR(C443/D443, 0)</f>
        <v/>
      </c>
      <c r="I443" s="23">
        <f>IF(G443&gt;4, "High ROI", IF(G443&gt;1, "Medium ROI", "Low ROI"))</f>
        <v/>
      </c>
    </row>
    <row r="444">
      <c r="A444" s="25" t="n">
        <v>443</v>
      </c>
      <c r="B444" s="9" t="inlineStr">
        <is>
          <t>Email Marketing</t>
        </is>
      </c>
      <c r="C444" s="26" t="n">
        <v>5.246263271245097</v>
      </c>
      <c r="D444" s="27" t="n">
        <v>0.0438222285949381</v>
      </c>
      <c r="E444" s="26" t="n">
        <v>1770</v>
      </c>
      <c r="F444" s="28">
        <f>E444-C444</f>
        <v/>
      </c>
      <c r="G444" s="29">
        <f>F444/C444</f>
        <v/>
      </c>
      <c r="H444" s="28">
        <f>IFERROR(C444/D444, 0)</f>
        <v/>
      </c>
      <c r="I444" s="9">
        <f>IF(G444&gt;4, "High ROI", IF(G444&gt;1, "Medium ROI", "Low ROI"))</f>
        <v/>
      </c>
    </row>
    <row r="445">
      <c r="A445" s="30" t="n">
        <v>444</v>
      </c>
      <c r="B445" s="23" t="inlineStr">
        <is>
          <t>Social Media</t>
        </is>
      </c>
      <c r="C445" s="31" t="n">
        <v>9.546325667652964</v>
      </c>
      <c r="D445" s="32" t="n">
        <v>0.1675922473559195</v>
      </c>
      <c r="E445" s="31" t="n">
        <v>608</v>
      </c>
      <c r="F445" s="28">
        <f>E445-C445</f>
        <v/>
      </c>
      <c r="G445" s="29">
        <f>F445/C445</f>
        <v/>
      </c>
      <c r="H445" s="28">
        <f>IFERROR(C445/D445, 0)</f>
        <v/>
      </c>
      <c r="I445" s="23">
        <f>IF(G445&gt;4, "High ROI", IF(G445&gt;1, "Medium ROI", "Low ROI"))</f>
        <v/>
      </c>
    </row>
    <row r="446">
      <c r="A446" s="25" t="n">
        <v>445</v>
      </c>
      <c r="B446" s="9" t="inlineStr">
        <is>
          <t>Paid Advertising</t>
        </is>
      </c>
      <c r="C446" s="26" t="n">
        <v>30.45032721352021</v>
      </c>
      <c r="D446" s="27" t="n">
        <v>0.0163414915688768</v>
      </c>
      <c r="E446" s="26" t="n">
        <v>1523</v>
      </c>
      <c r="F446" s="28">
        <f>E446-C446</f>
        <v/>
      </c>
      <c r="G446" s="29">
        <f>F446/C446</f>
        <v/>
      </c>
      <c r="H446" s="28">
        <f>IFERROR(C446/D446, 0)</f>
        <v/>
      </c>
      <c r="I446" s="9">
        <f>IF(G446&gt;4, "High ROI", IF(G446&gt;1, "Medium ROI", "Low ROI"))</f>
        <v/>
      </c>
    </row>
    <row r="447">
      <c r="A447" s="30" t="n">
        <v>446</v>
      </c>
      <c r="B447" s="23" t="inlineStr">
        <is>
          <t>Social Media</t>
        </is>
      </c>
      <c r="C447" s="31" t="n">
        <v>9.546325667652964</v>
      </c>
      <c r="D447" s="32" t="n">
        <v>0.1675922473559195</v>
      </c>
      <c r="E447" s="31" t="n">
        <v>859</v>
      </c>
      <c r="F447" s="28">
        <f>E447-C447</f>
        <v/>
      </c>
      <c r="G447" s="29">
        <f>F447/C447</f>
        <v/>
      </c>
      <c r="H447" s="28">
        <f>IFERROR(C447/D447, 0)</f>
        <v/>
      </c>
      <c r="I447" s="23">
        <f>IF(G447&gt;4, "High ROI", IF(G447&gt;1, "Medium ROI", "Low ROI"))</f>
        <v/>
      </c>
    </row>
    <row r="448">
      <c r="A448" s="25" t="n">
        <v>447</v>
      </c>
      <c r="B448" s="9" t="inlineStr">
        <is>
          <t>Paid Advertising</t>
        </is>
      </c>
      <c r="C448" s="26" t="n">
        <v>30.45032721352021</v>
      </c>
      <c r="D448" s="27" t="n">
        <v>0.0163414915688768</v>
      </c>
      <c r="E448" s="26" t="n">
        <v>533</v>
      </c>
      <c r="F448" s="28">
        <f>E448-C448</f>
        <v/>
      </c>
      <c r="G448" s="29">
        <f>F448/C448</f>
        <v/>
      </c>
      <c r="H448" s="28">
        <f>IFERROR(C448/D448, 0)</f>
        <v/>
      </c>
      <c r="I448" s="9">
        <f>IF(G448&gt;4, "High ROI", IF(G448&gt;1, "Medium ROI", "Low ROI"))</f>
        <v/>
      </c>
    </row>
    <row r="449">
      <c r="A449" s="30" t="n">
        <v>448</v>
      </c>
      <c r="B449" s="23" t="inlineStr">
        <is>
          <t>Email Marketing</t>
        </is>
      </c>
      <c r="C449" s="31" t="n">
        <v>5.246263271245097</v>
      </c>
      <c r="D449" s="32" t="n">
        <v>0.0438222285949381</v>
      </c>
      <c r="E449" s="31" t="n">
        <v>2762</v>
      </c>
      <c r="F449" s="28">
        <f>E449-C449</f>
        <v/>
      </c>
      <c r="G449" s="29">
        <f>F449/C449</f>
        <v/>
      </c>
      <c r="H449" s="28">
        <f>IFERROR(C449/D449, 0)</f>
        <v/>
      </c>
      <c r="I449" s="23">
        <f>IF(G449&gt;4, "High ROI", IF(G449&gt;1, "Medium ROI", "Low ROI"))</f>
        <v/>
      </c>
    </row>
    <row r="450">
      <c r="A450" s="25" t="n">
        <v>449</v>
      </c>
      <c r="B450" s="9" t="inlineStr">
        <is>
          <t>Referral</t>
        </is>
      </c>
      <c r="C450" s="26" t="n">
        <v>8.320326732170223</v>
      </c>
      <c r="D450" s="27" t="n">
        <v>0.1231449787166301</v>
      </c>
      <c r="E450" s="26" t="n">
        <v>3639</v>
      </c>
      <c r="F450" s="28">
        <f>E450-C450</f>
        <v/>
      </c>
      <c r="G450" s="29">
        <f>F450/C450</f>
        <v/>
      </c>
      <c r="H450" s="28">
        <f>IFERROR(C450/D450, 0)</f>
        <v/>
      </c>
      <c r="I450" s="9">
        <f>IF(G450&gt;4, "High ROI", IF(G450&gt;1, "Medium ROI", "Low ROI"))</f>
        <v/>
      </c>
    </row>
    <row r="451">
      <c r="A451" s="30" t="n">
        <v>450</v>
      </c>
      <c r="B451" s="23" t="inlineStr">
        <is>
          <t>Referral</t>
        </is>
      </c>
      <c r="C451" s="31" t="n">
        <v>8.320326732170223</v>
      </c>
      <c r="D451" s="32" t="n">
        <v>0.1231449787166301</v>
      </c>
      <c r="E451" s="31" t="n">
        <v>578</v>
      </c>
      <c r="F451" s="28">
        <f>E451-C451</f>
        <v/>
      </c>
      <c r="G451" s="29">
        <f>F451/C451</f>
        <v/>
      </c>
      <c r="H451" s="28">
        <f>IFERROR(C451/D451, 0)</f>
        <v/>
      </c>
      <c r="I451" s="23">
        <f>IF(G451&gt;4, "High ROI", IF(G451&gt;1, "Medium ROI", "Low ROI"))</f>
        <v/>
      </c>
    </row>
    <row r="452">
      <c r="A452" s="25" t="n">
        <v>451</v>
      </c>
      <c r="B452" s="9" t="inlineStr">
        <is>
          <t>Referral</t>
        </is>
      </c>
      <c r="C452" s="26" t="n">
        <v>8.320326732170223</v>
      </c>
      <c r="D452" s="27" t="n">
        <v>0.1231449787166301</v>
      </c>
      <c r="E452" s="26" t="n">
        <v>2589</v>
      </c>
      <c r="F452" s="28">
        <f>E452-C452</f>
        <v/>
      </c>
      <c r="G452" s="29">
        <f>F452/C452</f>
        <v/>
      </c>
      <c r="H452" s="28">
        <f>IFERROR(C452/D452, 0)</f>
        <v/>
      </c>
      <c r="I452" s="9">
        <f>IF(G452&gt;4, "High ROI", IF(G452&gt;1, "Medium ROI", "Low ROI"))</f>
        <v/>
      </c>
    </row>
    <row r="453">
      <c r="A453" s="30" t="n">
        <v>452</v>
      </c>
      <c r="B453" s="23" t="inlineStr">
        <is>
          <t>Social Media</t>
        </is>
      </c>
      <c r="C453" s="31" t="n">
        <v>9.546325667652964</v>
      </c>
      <c r="D453" s="32" t="n">
        <v>0.1675922473559195</v>
      </c>
      <c r="E453" s="31" t="n">
        <v>1923</v>
      </c>
      <c r="F453" s="28">
        <f>E453-C453</f>
        <v/>
      </c>
      <c r="G453" s="29">
        <f>F453/C453</f>
        <v/>
      </c>
      <c r="H453" s="28">
        <f>IFERROR(C453/D453, 0)</f>
        <v/>
      </c>
      <c r="I453" s="23">
        <f>IF(G453&gt;4, "High ROI", IF(G453&gt;1, "Medium ROI", "Low ROI"))</f>
        <v/>
      </c>
    </row>
    <row r="454">
      <c r="A454" s="25" t="n">
        <v>453</v>
      </c>
      <c r="B454" s="9" t="inlineStr">
        <is>
          <t>Referral</t>
        </is>
      </c>
      <c r="C454" s="26" t="n">
        <v>8.320326732170223</v>
      </c>
      <c r="D454" s="27" t="n">
        <v>0.1231449787166301</v>
      </c>
      <c r="E454" s="26" t="n">
        <v>3722</v>
      </c>
      <c r="F454" s="28">
        <f>E454-C454</f>
        <v/>
      </c>
      <c r="G454" s="29">
        <f>F454/C454</f>
        <v/>
      </c>
      <c r="H454" s="28">
        <f>IFERROR(C454/D454, 0)</f>
        <v/>
      </c>
      <c r="I454" s="9">
        <f>IF(G454&gt;4, "High ROI", IF(G454&gt;1, "Medium ROI", "Low ROI"))</f>
        <v/>
      </c>
    </row>
    <row r="455">
      <c r="A455" s="30" t="n">
        <v>454</v>
      </c>
      <c r="B455" s="23" t="inlineStr">
        <is>
          <t>Referral</t>
        </is>
      </c>
      <c r="C455" s="31" t="n">
        <v>8.320326732170223</v>
      </c>
      <c r="D455" s="32" t="n">
        <v>0.1231449787166301</v>
      </c>
      <c r="E455" s="31" t="n">
        <v>2052</v>
      </c>
      <c r="F455" s="28">
        <f>E455-C455</f>
        <v/>
      </c>
      <c r="G455" s="29">
        <f>F455/C455</f>
        <v/>
      </c>
      <c r="H455" s="28">
        <f>IFERROR(C455/D455, 0)</f>
        <v/>
      </c>
      <c r="I455" s="23">
        <f>IF(G455&gt;4, "High ROI", IF(G455&gt;1, "Medium ROI", "Low ROI"))</f>
        <v/>
      </c>
    </row>
    <row r="456">
      <c r="A456" s="25" t="n">
        <v>455</v>
      </c>
      <c r="B456" s="9" t="inlineStr">
        <is>
          <t>Social Media</t>
        </is>
      </c>
      <c r="C456" s="26" t="n">
        <v>9.546325667652964</v>
      </c>
      <c r="D456" s="27" t="n">
        <v>0.1675922473559195</v>
      </c>
      <c r="E456" s="26" t="n">
        <v>1835</v>
      </c>
      <c r="F456" s="28">
        <f>E456-C456</f>
        <v/>
      </c>
      <c r="G456" s="29">
        <f>F456/C456</f>
        <v/>
      </c>
      <c r="H456" s="28">
        <f>IFERROR(C456/D456, 0)</f>
        <v/>
      </c>
      <c r="I456" s="9">
        <f>IF(G456&gt;4, "High ROI", IF(G456&gt;1, "Medium ROI", "Low ROI"))</f>
        <v/>
      </c>
    </row>
    <row r="457">
      <c r="A457" s="30" t="n">
        <v>456</v>
      </c>
      <c r="B457" s="23" t="inlineStr">
        <is>
          <t>Social Media</t>
        </is>
      </c>
      <c r="C457" s="31" t="n">
        <v>9.546325667652964</v>
      </c>
      <c r="D457" s="32" t="n">
        <v>0.1675922473559195</v>
      </c>
      <c r="E457" s="31" t="n">
        <v>2012</v>
      </c>
      <c r="F457" s="28">
        <f>E457-C457</f>
        <v/>
      </c>
      <c r="G457" s="29">
        <f>F457/C457</f>
        <v/>
      </c>
      <c r="H457" s="28">
        <f>IFERROR(C457/D457, 0)</f>
        <v/>
      </c>
      <c r="I457" s="23">
        <f>IF(G457&gt;4, "High ROI", IF(G457&gt;1, "Medium ROI", "Low ROI"))</f>
        <v/>
      </c>
    </row>
    <row r="458">
      <c r="A458" s="25" t="n">
        <v>457</v>
      </c>
      <c r="B458" s="9" t="inlineStr">
        <is>
          <t>Referral</t>
        </is>
      </c>
      <c r="C458" s="26" t="n">
        <v>8.320326732170223</v>
      </c>
      <c r="D458" s="27" t="n">
        <v>0.1231449787166301</v>
      </c>
      <c r="E458" s="26" t="n">
        <v>4493</v>
      </c>
      <c r="F458" s="28">
        <f>E458-C458</f>
        <v/>
      </c>
      <c r="G458" s="29">
        <f>F458/C458</f>
        <v/>
      </c>
      <c r="H458" s="28">
        <f>IFERROR(C458/D458, 0)</f>
        <v/>
      </c>
      <c r="I458" s="9">
        <f>IF(G458&gt;4, "High ROI", IF(G458&gt;1, "Medium ROI", "Low ROI"))</f>
        <v/>
      </c>
    </row>
    <row r="459">
      <c r="A459" s="30" t="n">
        <v>458</v>
      </c>
      <c r="B459" s="23" t="inlineStr">
        <is>
          <t>Referral</t>
        </is>
      </c>
      <c r="C459" s="31" t="n">
        <v>8.320326732170223</v>
      </c>
      <c r="D459" s="32" t="n">
        <v>0.1231449787166301</v>
      </c>
      <c r="E459" s="31" t="n">
        <v>3277</v>
      </c>
      <c r="F459" s="28">
        <f>E459-C459</f>
        <v/>
      </c>
      <c r="G459" s="29">
        <f>F459/C459</f>
        <v/>
      </c>
      <c r="H459" s="28">
        <f>IFERROR(C459/D459, 0)</f>
        <v/>
      </c>
      <c r="I459" s="23">
        <f>IF(G459&gt;4, "High ROI", IF(G459&gt;1, "Medium ROI", "Low ROI"))</f>
        <v/>
      </c>
    </row>
    <row r="460">
      <c r="A460" s="25" t="n">
        <v>459</v>
      </c>
      <c r="B460" s="9" t="inlineStr">
        <is>
          <t>Paid Advertising</t>
        </is>
      </c>
      <c r="C460" s="26" t="n">
        <v>30.45032721352021</v>
      </c>
      <c r="D460" s="27" t="n">
        <v>0.0163414915688768</v>
      </c>
      <c r="E460" s="26" t="n">
        <v>3803</v>
      </c>
      <c r="F460" s="28">
        <f>E460-C460</f>
        <v/>
      </c>
      <c r="G460" s="29">
        <f>F460/C460</f>
        <v/>
      </c>
      <c r="H460" s="28">
        <f>IFERROR(C460/D460, 0)</f>
        <v/>
      </c>
      <c r="I460" s="9">
        <f>IF(G460&gt;4, "High ROI", IF(G460&gt;1, "Medium ROI", "Low ROI"))</f>
        <v/>
      </c>
    </row>
    <row r="461">
      <c r="A461" s="30" t="n">
        <v>460</v>
      </c>
      <c r="B461" s="23" t="inlineStr">
        <is>
          <t>Paid Advertising</t>
        </is>
      </c>
      <c r="C461" s="31" t="n">
        <v>30.45032721352021</v>
      </c>
      <c r="D461" s="32" t="n">
        <v>0.0163414915688768</v>
      </c>
      <c r="E461" s="31" t="n">
        <v>510</v>
      </c>
      <c r="F461" s="28">
        <f>E461-C461</f>
        <v/>
      </c>
      <c r="G461" s="29">
        <f>F461/C461</f>
        <v/>
      </c>
      <c r="H461" s="28">
        <f>IFERROR(C461/D461, 0)</f>
        <v/>
      </c>
      <c r="I461" s="23">
        <f>IF(G461&gt;4, "High ROI", IF(G461&gt;1, "Medium ROI", "Low ROI"))</f>
        <v/>
      </c>
    </row>
    <row r="462">
      <c r="A462" s="25" t="n">
        <v>461</v>
      </c>
      <c r="B462" s="9" t="inlineStr">
        <is>
          <t>Social Media</t>
        </is>
      </c>
      <c r="C462" s="26" t="n">
        <v>9.546325667652964</v>
      </c>
      <c r="D462" s="27" t="n">
        <v>0.1675922473559195</v>
      </c>
      <c r="E462" s="26" t="n">
        <v>2211</v>
      </c>
      <c r="F462" s="28">
        <f>E462-C462</f>
        <v/>
      </c>
      <c r="G462" s="29">
        <f>F462/C462</f>
        <v/>
      </c>
      <c r="H462" s="28">
        <f>IFERROR(C462/D462, 0)</f>
        <v/>
      </c>
      <c r="I462" s="9">
        <f>IF(G462&gt;4, "High ROI", IF(G462&gt;1, "Medium ROI", "Low ROI"))</f>
        <v/>
      </c>
    </row>
    <row r="463">
      <c r="A463" s="30" t="n">
        <v>462</v>
      </c>
      <c r="B463" s="23" t="inlineStr">
        <is>
          <t>Paid Advertising</t>
        </is>
      </c>
      <c r="C463" s="31" t="n">
        <v>30.45032721352021</v>
      </c>
      <c r="D463" s="32" t="n">
        <v>0.0163414915688768</v>
      </c>
      <c r="E463" s="31" t="n">
        <v>2648</v>
      </c>
      <c r="F463" s="28">
        <f>E463-C463</f>
        <v/>
      </c>
      <c r="G463" s="29">
        <f>F463/C463</f>
        <v/>
      </c>
      <c r="H463" s="28">
        <f>IFERROR(C463/D463, 0)</f>
        <v/>
      </c>
      <c r="I463" s="23">
        <f>IF(G463&gt;4, "High ROI", IF(G463&gt;1, "Medium ROI", "Low ROI"))</f>
        <v/>
      </c>
    </row>
    <row r="464">
      <c r="A464" s="25" t="n">
        <v>463</v>
      </c>
      <c r="B464" s="9" t="inlineStr">
        <is>
          <t>Email Marketing</t>
        </is>
      </c>
      <c r="C464" s="26" t="n">
        <v>5.246263271245097</v>
      </c>
      <c r="D464" s="27" t="n">
        <v>0.0438222285949381</v>
      </c>
      <c r="E464" s="26" t="n">
        <v>3732</v>
      </c>
      <c r="F464" s="28">
        <f>E464-C464</f>
        <v/>
      </c>
      <c r="G464" s="29">
        <f>F464/C464</f>
        <v/>
      </c>
      <c r="H464" s="28">
        <f>IFERROR(C464/D464, 0)</f>
        <v/>
      </c>
      <c r="I464" s="9">
        <f>IF(G464&gt;4, "High ROI", IF(G464&gt;1, "Medium ROI", "Low ROI"))</f>
        <v/>
      </c>
    </row>
    <row r="465">
      <c r="A465" s="30" t="n">
        <v>464</v>
      </c>
      <c r="B465" s="23" t="inlineStr">
        <is>
          <t>Referral</t>
        </is>
      </c>
      <c r="C465" s="31" t="n">
        <v>8.320326732170223</v>
      </c>
      <c r="D465" s="32" t="n">
        <v>0.1231449787166301</v>
      </c>
      <c r="E465" s="31" t="n">
        <v>516</v>
      </c>
      <c r="F465" s="28">
        <f>E465-C465</f>
        <v/>
      </c>
      <c r="G465" s="29">
        <f>F465/C465</f>
        <v/>
      </c>
      <c r="H465" s="28">
        <f>IFERROR(C465/D465, 0)</f>
        <v/>
      </c>
      <c r="I465" s="23">
        <f>IF(G465&gt;4, "High ROI", IF(G465&gt;1, "Medium ROI", "Low ROI"))</f>
        <v/>
      </c>
    </row>
    <row r="466">
      <c r="A466" s="25" t="n">
        <v>465</v>
      </c>
      <c r="B466" s="9" t="inlineStr">
        <is>
          <t>Referral</t>
        </is>
      </c>
      <c r="C466" s="26" t="n">
        <v>8.320326732170223</v>
      </c>
      <c r="D466" s="27" t="n">
        <v>0.1231449787166301</v>
      </c>
      <c r="E466" s="26" t="n">
        <v>2837</v>
      </c>
      <c r="F466" s="28">
        <f>E466-C466</f>
        <v/>
      </c>
      <c r="G466" s="29">
        <f>F466/C466</f>
        <v/>
      </c>
      <c r="H466" s="28">
        <f>IFERROR(C466/D466, 0)</f>
        <v/>
      </c>
      <c r="I466" s="9">
        <f>IF(G466&gt;4, "High ROI", IF(G466&gt;1, "Medium ROI", "Low ROI"))</f>
        <v/>
      </c>
    </row>
    <row r="467">
      <c r="A467" s="30" t="n">
        <v>466</v>
      </c>
      <c r="B467" s="23" t="inlineStr">
        <is>
          <t>Social Media</t>
        </is>
      </c>
      <c r="C467" s="31" t="n">
        <v>9.546325667652964</v>
      </c>
      <c r="D467" s="32" t="n">
        <v>0.1675922473559195</v>
      </c>
      <c r="E467" s="31" t="n">
        <v>2003</v>
      </c>
      <c r="F467" s="28">
        <f>E467-C467</f>
        <v/>
      </c>
      <c r="G467" s="29">
        <f>F467/C467</f>
        <v/>
      </c>
      <c r="H467" s="28">
        <f>IFERROR(C467/D467, 0)</f>
        <v/>
      </c>
      <c r="I467" s="23">
        <f>IF(G467&gt;4, "High ROI", IF(G467&gt;1, "Medium ROI", "Low ROI"))</f>
        <v/>
      </c>
    </row>
    <row r="468">
      <c r="A468" s="25" t="n">
        <v>467</v>
      </c>
      <c r="B468" s="9" t="inlineStr">
        <is>
          <t>Referral</t>
        </is>
      </c>
      <c r="C468" s="26" t="n">
        <v>8.320326732170223</v>
      </c>
      <c r="D468" s="27" t="n">
        <v>0.1231449787166301</v>
      </c>
      <c r="E468" s="26" t="n">
        <v>983</v>
      </c>
      <c r="F468" s="28">
        <f>E468-C468</f>
        <v/>
      </c>
      <c r="G468" s="29">
        <f>F468/C468</f>
        <v/>
      </c>
      <c r="H468" s="28">
        <f>IFERROR(C468/D468, 0)</f>
        <v/>
      </c>
      <c r="I468" s="9">
        <f>IF(G468&gt;4, "High ROI", IF(G468&gt;1, "Medium ROI", "Low ROI"))</f>
        <v/>
      </c>
    </row>
    <row r="469">
      <c r="A469" s="30" t="n">
        <v>468</v>
      </c>
      <c r="B469" s="23" t="inlineStr">
        <is>
          <t>Social Media</t>
        </is>
      </c>
      <c r="C469" s="31" t="n">
        <v>9.546325667652964</v>
      </c>
      <c r="D469" s="32" t="n">
        <v>0.1675922473559195</v>
      </c>
      <c r="E469" s="31" t="n">
        <v>4044</v>
      </c>
      <c r="F469" s="28">
        <f>E469-C469</f>
        <v/>
      </c>
      <c r="G469" s="29">
        <f>F469/C469</f>
        <v/>
      </c>
      <c r="H469" s="28">
        <f>IFERROR(C469/D469, 0)</f>
        <v/>
      </c>
      <c r="I469" s="23">
        <f>IF(G469&gt;4, "High ROI", IF(G469&gt;1, "Medium ROI", "Low ROI"))</f>
        <v/>
      </c>
    </row>
    <row r="470">
      <c r="A470" s="25" t="n">
        <v>469</v>
      </c>
      <c r="B470" s="9" t="inlineStr">
        <is>
          <t>Email Marketing</t>
        </is>
      </c>
      <c r="C470" s="26" t="n">
        <v>5.246263271245097</v>
      </c>
      <c r="D470" s="27" t="n">
        <v>0.0438222285949381</v>
      </c>
      <c r="E470" s="26" t="n">
        <v>2624</v>
      </c>
      <c r="F470" s="28">
        <f>E470-C470</f>
        <v/>
      </c>
      <c r="G470" s="29">
        <f>F470/C470</f>
        <v/>
      </c>
      <c r="H470" s="28">
        <f>IFERROR(C470/D470, 0)</f>
        <v/>
      </c>
      <c r="I470" s="9">
        <f>IF(G470&gt;4, "High ROI", IF(G470&gt;1, "Medium ROI", "Low ROI"))</f>
        <v/>
      </c>
    </row>
    <row r="471">
      <c r="A471" s="30" t="n">
        <v>470</v>
      </c>
      <c r="B471" s="23" t="inlineStr">
        <is>
          <t>Email Marketing</t>
        </is>
      </c>
      <c r="C471" s="31" t="n">
        <v>5.246263271245097</v>
      </c>
      <c r="D471" s="32" t="n">
        <v>0.0438222285949381</v>
      </c>
      <c r="E471" s="31" t="n">
        <v>2146</v>
      </c>
      <c r="F471" s="28">
        <f>E471-C471</f>
        <v/>
      </c>
      <c r="G471" s="29">
        <f>F471/C471</f>
        <v/>
      </c>
      <c r="H471" s="28">
        <f>IFERROR(C471/D471, 0)</f>
        <v/>
      </c>
      <c r="I471" s="23">
        <f>IF(G471&gt;4, "High ROI", IF(G471&gt;1, "Medium ROI", "Low ROI"))</f>
        <v/>
      </c>
    </row>
    <row r="472">
      <c r="A472" s="25" t="n">
        <v>471</v>
      </c>
      <c r="B472" s="9" t="inlineStr">
        <is>
          <t>Paid Advertising</t>
        </is>
      </c>
      <c r="C472" s="26" t="n">
        <v>30.45032721352021</v>
      </c>
      <c r="D472" s="27" t="n">
        <v>0.0163414915688768</v>
      </c>
      <c r="E472" s="26" t="n">
        <v>1976</v>
      </c>
      <c r="F472" s="28">
        <f>E472-C472</f>
        <v/>
      </c>
      <c r="G472" s="29">
        <f>F472/C472</f>
        <v/>
      </c>
      <c r="H472" s="28">
        <f>IFERROR(C472/D472, 0)</f>
        <v/>
      </c>
      <c r="I472" s="9">
        <f>IF(G472&gt;4, "High ROI", IF(G472&gt;1, "Medium ROI", "Low ROI"))</f>
        <v/>
      </c>
    </row>
    <row r="473">
      <c r="A473" s="30" t="n">
        <v>472</v>
      </c>
      <c r="B473" s="23" t="inlineStr">
        <is>
          <t>Referral</t>
        </is>
      </c>
      <c r="C473" s="31" t="n">
        <v>8.320326732170223</v>
      </c>
      <c r="D473" s="32" t="n">
        <v>0.1231449787166301</v>
      </c>
      <c r="E473" s="31" t="n">
        <v>3673</v>
      </c>
      <c r="F473" s="28">
        <f>E473-C473</f>
        <v/>
      </c>
      <c r="G473" s="29">
        <f>F473/C473</f>
        <v/>
      </c>
      <c r="H473" s="28">
        <f>IFERROR(C473/D473, 0)</f>
        <v/>
      </c>
      <c r="I473" s="23">
        <f>IF(G473&gt;4, "High ROI", IF(G473&gt;1, "Medium ROI", "Low ROI"))</f>
        <v/>
      </c>
    </row>
    <row r="474">
      <c r="A474" s="25" t="n">
        <v>473</v>
      </c>
      <c r="B474" s="9" t="inlineStr">
        <is>
          <t>Paid Advertising</t>
        </is>
      </c>
      <c r="C474" s="26" t="n">
        <v>30.45032721352021</v>
      </c>
      <c r="D474" s="27" t="n">
        <v>0.0163414915688768</v>
      </c>
      <c r="E474" s="26" t="n">
        <v>2630</v>
      </c>
      <c r="F474" s="28">
        <f>E474-C474</f>
        <v/>
      </c>
      <c r="G474" s="29">
        <f>F474/C474</f>
        <v/>
      </c>
      <c r="H474" s="28">
        <f>IFERROR(C474/D474, 0)</f>
        <v/>
      </c>
      <c r="I474" s="9">
        <f>IF(G474&gt;4, "High ROI", IF(G474&gt;1, "Medium ROI", "Low ROI"))</f>
        <v/>
      </c>
    </row>
    <row r="475">
      <c r="A475" s="30" t="n">
        <v>474</v>
      </c>
      <c r="B475" s="23" t="inlineStr">
        <is>
          <t>Email Marketing</t>
        </is>
      </c>
      <c r="C475" s="31" t="n">
        <v>5.246263271245097</v>
      </c>
      <c r="D475" s="32" t="n">
        <v>0.0438222285949381</v>
      </c>
      <c r="E475" s="31" t="n">
        <v>2272</v>
      </c>
      <c r="F475" s="28">
        <f>E475-C475</f>
        <v/>
      </c>
      <c r="G475" s="29">
        <f>F475/C475</f>
        <v/>
      </c>
      <c r="H475" s="28">
        <f>IFERROR(C475/D475, 0)</f>
        <v/>
      </c>
      <c r="I475" s="23">
        <f>IF(G475&gt;4, "High ROI", IF(G475&gt;1, "Medium ROI", "Low ROI"))</f>
        <v/>
      </c>
    </row>
    <row r="476">
      <c r="A476" s="25" t="n">
        <v>475</v>
      </c>
      <c r="B476" s="9" t="inlineStr">
        <is>
          <t>Paid Advertising</t>
        </is>
      </c>
      <c r="C476" s="26" t="n">
        <v>30.45032721352021</v>
      </c>
      <c r="D476" s="27" t="n">
        <v>0.0163414915688768</v>
      </c>
      <c r="E476" s="26" t="n">
        <v>1659</v>
      </c>
      <c r="F476" s="28">
        <f>E476-C476</f>
        <v/>
      </c>
      <c r="G476" s="29">
        <f>F476/C476</f>
        <v/>
      </c>
      <c r="H476" s="28">
        <f>IFERROR(C476/D476, 0)</f>
        <v/>
      </c>
      <c r="I476" s="9">
        <f>IF(G476&gt;4, "High ROI", IF(G476&gt;1, "Medium ROI", "Low ROI"))</f>
        <v/>
      </c>
    </row>
    <row r="477">
      <c r="A477" s="30" t="n">
        <v>476</v>
      </c>
      <c r="B477" s="23" t="inlineStr">
        <is>
          <t>Paid Advertising</t>
        </is>
      </c>
      <c r="C477" s="31" t="n">
        <v>30.45032721352021</v>
      </c>
      <c r="D477" s="32" t="n">
        <v>0.0163414915688768</v>
      </c>
      <c r="E477" s="31" t="n">
        <v>2244</v>
      </c>
      <c r="F477" s="28">
        <f>E477-C477</f>
        <v/>
      </c>
      <c r="G477" s="29">
        <f>F477/C477</f>
        <v/>
      </c>
      <c r="H477" s="28">
        <f>IFERROR(C477/D477, 0)</f>
        <v/>
      </c>
      <c r="I477" s="23">
        <f>IF(G477&gt;4, "High ROI", IF(G477&gt;1, "Medium ROI", "Low ROI"))</f>
        <v/>
      </c>
    </row>
    <row r="478">
      <c r="A478" s="25" t="n">
        <v>477</v>
      </c>
      <c r="B478" s="9" t="inlineStr">
        <is>
          <t>Social Media</t>
        </is>
      </c>
      <c r="C478" s="26" t="n">
        <v>9.546325667652964</v>
      </c>
      <c r="D478" s="27" t="n">
        <v>0.1675922473559195</v>
      </c>
      <c r="E478" s="26" t="n">
        <v>4273</v>
      </c>
      <c r="F478" s="28">
        <f>E478-C478</f>
        <v/>
      </c>
      <c r="G478" s="29">
        <f>F478/C478</f>
        <v/>
      </c>
      <c r="H478" s="28">
        <f>IFERROR(C478/D478, 0)</f>
        <v/>
      </c>
      <c r="I478" s="9">
        <f>IF(G478&gt;4, "High ROI", IF(G478&gt;1, "Medium ROI", "Low ROI"))</f>
        <v/>
      </c>
    </row>
    <row r="479">
      <c r="A479" s="30" t="n">
        <v>478</v>
      </c>
      <c r="B479" s="23" t="inlineStr">
        <is>
          <t>Social Media</t>
        </is>
      </c>
      <c r="C479" s="31" t="n">
        <v>9.546325667652964</v>
      </c>
      <c r="D479" s="32" t="n">
        <v>0.1675922473559195</v>
      </c>
      <c r="E479" s="31" t="n">
        <v>1571</v>
      </c>
      <c r="F479" s="28">
        <f>E479-C479</f>
        <v/>
      </c>
      <c r="G479" s="29">
        <f>F479/C479</f>
        <v/>
      </c>
      <c r="H479" s="28">
        <f>IFERROR(C479/D479, 0)</f>
        <v/>
      </c>
      <c r="I479" s="23">
        <f>IF(G479&gt;4, "High ROI", IF(G479&gt;1, "Medium ROI", "Low ROI"))</f>
        <v/>
      </c>
    </row>
    <row r="480">
      <c r="A480" s="25" t="n">
        <v>479</v>
      </c>
      <c r="B480" s="9" t="inlineStr">
        <is>
          <t>Referral</t>
        </is>
      </c>
      <c r="C480" s="26" t="n">
        <v>8.320326732170223</v>
      </c>
      <c r="D480" s="27" t="n">
        <v>0.1231449787166301</v>
      </c>
      <c r="E480" s="26" t="n">
        <v>2561</v>
      </c>
      <c r="F480" s="28">
        <f>E480-C480</f>
        <v/>
      </c>
      <c r="G480" s="29">
        <f>F480/C480</f>
        <v/>
      </c>
      <c r="H480" s="28">
        <f>IFERROR(C480/D480, 0)</f>
        <v/>
      </c>
      <c r="I480" s="9">
        <f>IF(G480&gt;4, "High ROI", IF(G480&gt;1, "Medium ROI", "Low ROI"))</f>
        <v/>
      </c>
    </row>
    <row r="481">
      <c r="A481" s="30" t="n">
        <v>480</v>
      </c>
      <c r="B481" s="23" t="inlineStr">
        <is>
          <t>Email Marketing</t>
        </is>
      </c>
      <c r="C481" s="31" t="n">
        <v>5.246263271245097</v>
      </c>
      <c r="D481" s="32" t="n">
        <v>0.0438222285949381</v>
      </c>
      <c r="E481" s="31" t="n">
        <v>3929</v>
      </c>
      <c r="F481" s="28">
        <f>E481-C481</f>
        <v/>
      </c>
      <c r="G481" s="29">
        <f>F481/C481</f>
        <v/>
      </c>
      <c r="H481" s="28">
        <f>IFERROR(C481/D481, 0)</f>
        <v/>
      </c>
      <c r="I481" s="23">
        <f>IF(G481&gt;4, "High ROI", IF(G481&gt;1, "Medium ROI", "Low ROI"))</f>
        <v/>
      </c>
    </row>
    <row r="482">
      <c r="A482" s="25" t="n">
        <v>481</v>
      </c>
      <c r="B482" s="9" t="inlineStr">
        <is>
          <t>Email Marketing</t>
        </is>
      </c>
      <c r="C482" s="26" t="n">
        <v>5.246263271245097</v>
      </c>
      <c r="D482" s="27" t="n">
        <v>0.0438222285949381</v>
      </c>
      <c r="E482" s="26" t="n">
        <v>2440</v>
      </c>
      <c r="F482" s="28">
        <f>E482-C482</f>
        <v/>
      </c>
      <c r="G482" s="29">
        <f>F482/C482</f>
        <v/>
      </c>
      <c r="H482" s="28">
        <f>IFERROR(C482/D482, 0)</f>
        <v/>
      </c>
      <c r="I482" s="9">
        <f>IF(G482&gt;4, "High ROI", IF(G482&gt;1, "Medium ROI", "Low ROI"))</f>
        <v/>
      </c>
    </row>
    <row r="483">
      <c r="A483" s="30" t="n">
        <v>482</v>
      </c>
      <c r="B483" s="23" t="inlineStr">
        <is>
          <t>Referral</t>
        </is>
      </c>
      <c r="C483" s="31" t="n">
        <v>8.320326732170223</v>
      </c>
      <c r="D483" s="32" t="n">
        <v>0.1231449787166301</v>
      </c>
      <c r="E483" s="31" t="n">
        <v>4820</v>
      </c>
      <c r="F483" s="28">
        <f>E483-C483</f>
        <v/>
      </c>
      <c r="G483" s="29">
        <f>F483/C483</f>
        <v/>
      </c>
      <c r="H483" s="28">
        <f>IFERROR(C483/D483, 0)</f>
        <v/>
      </c>
      <c r="I483" s="23">
        <f>IF(G483&gt;4, "High ROI", IF(G483&gt;1, "Medium ROI", "Low ROI"))</f>
        <v/>
      </c>
    </row>
    <row r="484">
      <c r="A484" s="25" t="n">
        <v>483</v>
      </c>
      <c r="B484" s="9" t="inlineStr">
        <is>
          <t>Paid Advertising</t>
        </is>
      </c>
      <c r="C484" s="26" t="n">
        <v>30.45032721352021</v>
      </c>
      <c r="D484" s="27" t="n">
        <v>0.0163414915688768</v>
      </c>
      <c r="E484" s="26" t="n">
        <v>2681</v>
      </c>
      <c r="F484" s="28">
        <f>E484-C484</f>
        <v/>
      </c>
      <c r="G484" s="29">
        <f>F484/C484</f>
        <v/>
      </c>
      <c r="H484" s="28">
        <f>IFERROR(C484/D484, 0)</f>
        <v/>
      </c>
      <c r="I484" s="9">
        <f>IF(G484&gt;4, "High ROI", IF(G484&gt;1, "Medium ROI", "Low ROI"))</f>
        <v/>
      </c>
    </row>
    <row r="485">
      <c r="A485" s="30" t="n">
        <v>484</v>
      </c>
      <c r="B485" s="23" t="inlineStr">
        <is>
          <t>Email Marketing</t>
        </is>
      </c>
      <c r="C485" s="31" t="n">
        <v>5.246263271245097</v>
      </c>
      <c r="D485" s="32" t="n">
        <v>0.0438222285949381</v>
      </c>
      <c r="E485" s="31" t="n">
        <v>2609</v>
      </c>
      <c r="F485" s="28">
        <f>E485-C485</f>
        <v/>
      </c>
      <c r="G485" s="29">
        <f>F485/C485</f>
        <v/>
      </c>
      <c r="H485" s="28">
        <f>IFERROR(C485/D485, 0)</f>
        <v/>
      </c>
      <c r="I485" s="23">
        <f>IF(G485&gt;4, "High ROI", IF(G485&gt;1, "Medium ROI", "Low ROI"))</f>
        <v/>
      </c>
    </row>
    <row r="486">
      <c r="A486" s="25" t="n">
        <v>485</v>
      </c>
      <c r="B486" s="9" t="inlineStr">
        <is>
          <t>Email Marketing</t>
        </is>
      </c>
      <c r="C486" s="26" t="n">
        <v>5.246263271245097</v>
      </c>
      <c r="D486" s="27" t="n">
        <v>0.0438222285949381</v>
      </c>
      <c r="E486" s="26" t="n">
        <v>2975</v>
      </c>
      <c r="F486" s="28">
        <f>E486-C486</f>
        <v/>
      </c>
      <c r="G486" s="29">
        <f>F486/C486</f>
        <v/>
      </c>
      <c r="H486" s="28">
        <f>IFERROR(C486/D486, 0)</f>
        <v/>
      </c>
      <c r="I486" s="9">
        <f>IF(G486&gt;4, "High ROI", IF(G486&gt;1, "Medium ROI", "Low ROI"))</f>
        <v/>
      </c>
    </row>
    <row r="487">
      <c r="A487" s="30" t="n">
        <v>486</v>
      </c>
      <c r="B487" s="23" t="inlineStr">
        <is>
          <t>Email Marketing</t>
        </is>
      </c>
      <c r="C487" s="31" t="n">
        <v>5.246263271245097</v>
      </c>
      <c r="D487" s="32" t="n">
        <v>0.0438222285949381</v>
      </c>
      <c r="E487" s="31" t="n">
        <v>3090</v>
      </c>
      <c r="F487" s="28">
        <f>E487-C487</f>
        <v/>
      </c>
      <c r="G487" s="29">
        <f>F487/C487</f>
        <v/>
      </c>
      <c r="H487" s="28">
        <f>IFERROR(C487/D487, 0)</f>
        <v/>
      </c>
      <c r="I487" s="23">
        <f>IF(G487&gt;4, "High ROI", IF(G487&gt;1, "Medium ROI", "Low ROI"))</f>
        <v/>
      </c>
    </row>
    <row r="488">
      <c r="A488" s="25" t="n">
        <v>487</v>
      </c>
      <c r="B488" s="9" t="inlineStr">
        <is>
          <t>Email Marketing</t>
        </is>
      </c>
      <c r="C488" s="26" t="n">
        <v>5.246263271245097</v>
      </c>
      <c r="D488" s="27" t="n">
        <v>0.0438222285949381</v>
      </c>
      <c r="E488" s="26" t="n">
        <v>3543</v>
      </c>
      <c r="F488" s="28">
        <f>E488-C488</f>
        <v/>
      </c>
      <c r="G488" s="29">
        <f>F488/C488</f>
        <v/>
      </c>
      <c r="H488" s="28">
        <f>IFERROR(C488/D488, 0)</f>
        <v/>
      </c>
      <c r="I488" s="9">
        <f>IF(G488&gt;4, "High ROI", IF(G488&gt;1, "Medium ROI", "Low ROI"))</f>
        <v/>
      </c>
    </row>
    <row r="489">
      <c r="A489" s="30" t="n">
        <v>488</v>
      </c>
      <c r="B489" s="23" t="inlineStr">
        <is>
          <t>Paid Advertising</t>
        </is>
      </c>
      <c r="C489" s="31" t="n">
        <v>30.45032721352021</v>
      </c>
      <c r="D489" s="32" t="n">
        <v>0.0163414915688768</v>
      </c>
      <c r="E489" s="31" t="n">
        <v>3622</v>
      </c>
      <c r="F489" s="28">
        <f>E489-C489</f>
        <v/>
      </c>
      <c r="G489" s="29">
        <f>F489/C489</f>
        <v/>
      </c>
      <c r="H489" s="28">
        <f>IFERROR(C489/D489, 0)</f>
        <v/>
      </c>
      <c r="I489" s="23">
        <f>IF(G489&gt;4, "High ROI", IF(G489&gt;1, "Medium ROI", "Low ROI"))</f>
        <v/>
      </c>
    </row>
    <row r="490">
      <c r="A490" s="25" t="n">
        <v>489</v>
      </c>
      <c r="B490" s="9" t="inlineStr">
        <is>
          <t>Social Media</t>
        </is>
      </c>
      <c r="C490" s="26" t="n">
        <v>9.546325667652964</v>
      </c>
      <c r="D490" s="27" t="n">
        <v>0.1675922473559195</v>
      </c>
      <c r="E490" s="26" t="n">
        <v>4118</v>
      </c>
      <c r="F490" s="28">
        <f>E490-C490</f>
        <v/>
      </c>
      <c r="G490" s="29">
        <f>F490/C490</f>
        <v/>
      </c>
      <c r="H490" s="28">
        <f>IFERROR(C490/D490, 0)</f>
        <v/>
      </c>
      <c r="I490" s="9">
        <f>IF(G490&gt;4, "High ROI", IF(G490&gt;1, "Medium ROI", "Low ROI"))</f>
        <v/>
      </c>
    </row>
    <row r="491">
      <c r="A491" s="30" t="n">
        <v>490</v>
      </c>
      <c r="B491" s="23" t="inlineStr">
        <is>
          <t>Paid Advertising</t>
        </is>
      </c>
      <c r="C491" s="31" t="n">
        <v>30.45032721352021</v>
      </c>
      <c r="D491" s="32" t="n">
        <v>0.0163414915688768</v>
      </c>
      <c r="E491" s="31" t="n">
        <v>4511</v>
      </c>
      <c r="F491" s="28">
        <f>E491-C491</f>
        <v/>
      </c>
      <c r="G491" s="29">
        <f>F491/C491</f>
        <v/>
      </c>
      <c r="H491" s="28">
        <f>IFERROR(C491/D491, 0)</f>
        <v/>
      </c>
      <c r="I491" s="23">
        <f>IF(G491&gt;4, "High ROI", IF(G491&gt;1, "Medium ROI", "Low ROI"))</f>
        <v/>
      </c>
    </row>
    <row r="492">
      <c r="A492" s="25" t="n">
        <v>491</v>
      </c>
      <c r="B492" s="9" t="inlineStr">
        <is>
          <t>Email Marketing</t>
        </is>
      </c>
      <c r="C492" s="26" t="n">
        <v>5.246263271245097</v>
      </c>
      <c r="D492" s="27" t="n">
        <v>0.0438222285949381</v>
      </c>
      <c r="E492" s="26" t="n">
        <v>3165</v>
      </c>
      <c r="F492" s="28">
        <f>E492-C492</f>
        <v/>
      </c>
      <c r="G492" s="29">
        <f>F492/C492</f>
        <v/>
      </c>
      <c r="H492" s="28">
        <f>IFERROR(C492/D492, 0)</f>
        <v/>
      </c>
      <c r="I492" s="9">
        <f>IF(G492&gt;4, "High ROI", IF(G492&gt;1, "Medium ROI", "Low ROI"))</f>
        <v/>
      </c>
    </row>
    <row r="493">
      <c r="A493" s="30" t="n">
        <v>492</v>
      </c>
      <c r="B493" s="23" t="inlineStr">
        <is>
          <t>Paid Advertising</t>
        </is>
      </c>
      <c r="C493" s="31" t="n">
        <v>30.45032721352021</v>
      </c>
      <c r="D493" s="32" t="n">
        <v>0.0163414915688768</v>
      </c>
      <c r="E493" s="31" t="n">
        <v>2112</v>
      </c>
      <c r="F493" s="28">
        <f>E493-C493</f>
        <v/>
      </c>
      <c r="G493" s="29">
        <f>F493/C493</f>
        <v/>
      </c>
      <c r="H493" s="28">
        <f>IFERROR(C493/D493, 0)</f>
        <v/>
      </c>
      <c r="I493" s="23">
        <f>IF(G493&gt;4, "High ROI", IF(G493&gt;1, "Medium ROI", "Low ROI"))</f>
        <v/>
      </c>
    </row>
    <row r="494">
      <c r="A494" s="25" t="n">
        <v>493</v>
      </c>
      <c r="B494" s="9" t="inlineStr">
        <is>
          <t>Referral</t>
        </is>
      </c>
      <c r="C494" s="26" t="n">
        <v>8.320326732170223</v>
      </c>
      <c r="D494" s="27" t="n">
        <v>0.1231449787166301</v>
      </c>
      <c r="E494" s="26" t="n">
        <v>1850</v>
      </c>
      <c r="F494" s="28">
        <f>E494-C494</f>
        <v/>
      </c>
      <c r="G494" s="29">
        <f>F494/C494</f>
        <v/>
      </c>
      <c r="H494" s="28">
        <f>IFERROR(C494/D494, 0)</f>
        <v/>
      </c>
      <c r="I494" s="9">
        <f>IF(G494&gt;4, "High ROI", IF(G494&gt;1, "Medium ROI", "Low ROI"))</f>
        <v/>
      </c>
    </row>
    <row r="495">
      <c r="A495" s="30" t="n">
        <v>494</v>
      </c>
      <c r="B495" s="23" t="inlineStr">
        <is>
          <t>Social Media</t>
        </is>
      </c>
      <c r="C495" s="31" t="n">
        <v>9.546325667652964</v>
      </c>
      <c r="D495" s="32" t="n">
        <v>0.1675922473559195</v>
      </c>
      <c r="E495" s="31" t="n">
        <v>4746</v>
      </c>
      <c r="F495" s="28">
        <f>E495-C495</f>
        <v/>
      </c>
      <c r="G495" s="29">
        <f>F495/C495</f>
        <v/>
      </c>
      <c r="H495" s="28">
        <f>IFERROR(C495/D495, 0)</f>
        <v/>
      </c>
      <c r="I495" s="23">
        <f>IF(G495&gt;4, "High ROI", IF(G495&gt;1, "Medium ROI", "Low ROI"))</f>
        <v/>
      </c>
    </row>
    <row r="496">
      <c r="A496" s="25" t="n">
        <v>495</v>
      </c>
      <c r="B496" s="9" t="inlineStr">
        <is>
          <t>Paid Advertising</t>
        </is>
      </c>
      <c r="C496" s="26" t="n">
        <v>30.45032721352021</v>
      </c>
      <c r="D496" s="27" t="n">
        <v>0.0163414915688768</v>
      </c>
      <c r="E496" s="26" t="n">
        <v>956</v>
      </c>
      <c r="F496" s="28">
        <f>E496-C496</f>
        <v/>
      </c>
      <c r="G496" s="29">
        <f>F496/C496</f>
        <v/>
      </c>
      <c r="H496" s="28">
        <f>IFERROR(C496/D496, 0)</f>
        <v/>
      </c>
      <c r="I496" s="9">
        <f>IF(G496&gt;4, "High ROI", IF(G496&gt;1, "Medium ROI", "Low ROI"))</f>
        <v/>
      </c>
    </row>
    <row r="497">
      <c r="A497" s="30" t="n">
        <v>496</v>
      </c>
      <c r="B497" s="23" t="inlineStr">
        <is>
          <t>Referral</t>
        </is>
      </c>
      <c r="C497" s="31" t="n">
        <v>8.320326732170223</v>
      </c>
      <c r="D497" s="32" t="n">
        <v>0.1231449787166301</v>
      </c>
      <c r="E497" s="31" t="n">
        <v>3630</v>
      </c>
      <c r="F497" s="28">
        <f>E497-C497</f>
        <v/>
      </c>
      <c r="G497" s="29">
        <f>F497/C497</f>
        <v/>
      </c>
      <c r="H497" s="28">
        <f>IFERROR(C497/D497, 0)</f>
        <v/>
      </c>
      <c r="I497" s="23">
        <f>IF(G497&gt;4, "High ROI", IF(G497&gt;1, "Medium ROI", "Low ROI"))</f>
        <v/>
      </c>
    </row>
    <row r="498">
      <c r="A498" s="25" t="n">
        <v>497</v>
      </c>
      <c r="B498" s="9" t="inlineStr">
        <is>
          <t>Email Marketing</t>
        </is>
      </c>
      <c r="C498" s="26" t="n">
        <v>5.246263271245097</v>
      </c>
      <c r="D498" s="27" t="n">
        <v>0.0438222285949381</v>
      </c>
      <c r="E498" s="26" t="n">
        <v>4427</v>
      </c>
      <c r="F498" s="28">
        <f>E498-C498</f>
        <v/>
      </c>
      <c r="G498" s="29">
        <f>F498/C498</f>
        <v/>
      </c>
      <c r="H498" s="28">
        <f>IFERROR(C498/D498, 0)</f>
        <v/>
      </c>
      <c r="I498" s="9">
        <f>IF(G498&gt;4, "High ROI", IF(G498&gt;1, "Medium ROI", "Low ROI"))</f>
        <v/>
      </c>
    </row>
    <row r="499">
      <c r="A499" s="30" t="n">
        <v>498</v>
      </c>
      <c r="B499" s="23" t="inlineStr">
        <is>
          <t>Referral</t>
        </is>
      </c>
      <c r="C499" s="31" t="n">
        <v>8.320326732170223</v>
      </c>
      <c r="D499" s="32" t="n">
        <v>0.1231449787166301</v>
      </c>
      <c r="E499" s="31" t="n">
        <v>1597</v>
      </c>
      <c r="F499" s="28">
        <f>E499-C499</f>
        <v/>
      </c>
      <c r="G499" s="29">
        <f>F499/C499</f>
        <v/>
      </c>
      <c r="H499" s="28">
        <f>IFERROR(C499/D499, 0)</f>
        <v/>
      </c>
      <c r="I499" s="23">
        <f>IF(G499&gt;4, "High ROI", IF(G499&gt;1, "Medium ROI", "Low ROI"))</f>
        <v/>
      </c>
    </row>
    <row r="500">
      <c r="A500" s="25" t="n">
        <v>499</v>
      </c>
      <c r="B500" s="9" t="inlineStr">
        <is>
          <t>Social Media</t>
        </is>
      </c>
      <c r="C500" s="26" t="n">
        <v>9.546325667652964</v>
      </c>
      <c r="D500" s="27" t="n">
        <v>0.1675922473559195</v>
      </c>
      <c r="E500" s="26" t="n">
        <v>1412</v>
      </c>
      <c r="F500" s="28">
        <f>E500-C500</f>
        <v/>
      </c>
      <c r="G500" s="29">
        <f>F500/C500</f>
        <v/>
      </c>
      <c r="H500" s="28">
        <f>IFERROR(C500/D500, 0)</f>
        <v/>
      </c>
      <c r="I500" s="9">
        <f>IF(G500&gt;4, "High ROI", IF(G500&gt;1, "Medium ROI", "Low ROI"))</f>
        <v/>
      </c>
    </row>
    <row r="501">
      <c r="A501" s="30" t="n">
        <v>500</v>
      </c>
      <c r="B501" s="23" t="inlineStr">
        <is>
          <t>Referral</t>
        </is>
      </c>
      <c r="C501" s="31" t="n">
        <v>8.320326732170223</v>
      </c>
      <c r="D501" s="32" t="n">
        <v>0.1231449787166301</v>
      </c>
      <c r="E501" s="31" t="n">
        <v>3798</v>
      </c>
      <c r="F501" s="28">
        <f>E501-C501</f>
        <v/>
      </c>
      <c r="G501" s="29">
        <f>F501/C501</f>
        <v/>
      </c>
      <c r="H501" s="28">
        <f>IFERROR(C501/D501, 0)</f>
        <v/>
      </c>
      <c r="I501" s="23">
        <f>IF(G501&gt;4, "High ROI", IF(G501&gt;1, "Medium ROI", "Low ROI"))</f>
        <v/>
      </c>
    </row>
    <row r="502">
      <c r="A502" s="25" t="n">
        <v>501</v>
      </c>
      <c r="B502" s="9" t="inlineStr">
        <is>
          <t>Referral</t>
        </is>
      </c>
      <c r="C502" s="26" t="n">
        <v>8.320326732170223</v>
      </c>
      <c r="D502" s="27" t="n">
        <v>0.1231449787166301</v>
      </c>
      <c r="E502" s="26" t="n">
        <v>2759</v>
      </c>
      <c r="F502" s="28">
        <f>E502-C502</f>
        <v/>
      </c>
      <c r="G502" s="29">
        <f>F502/C502</f>
        <v/>
      </c>
      <c r="H502" s="28">
        <f>IFERROR(C502/D502, 0)</f>
        <v/>
      </c>
      <c r="I502" s="9">
        <f>IF(G502&gt;4, "High ROI", IF(G502&gt;1, "Medium ROI", "Low ROI"))</f>
        <v/>
      </c>
    </row>
    <row r="503">
      <c r="A503" s="30" t="n">
        <v>502</v>
      </c>
      <c r="B503" s="23" t="inlineStr">
        <is>
          <t>Paid Advertising</t>
        </is>
      </c>
      <c r="C503" s="31" t="n">
        <v>30.45032721352021</v>
      </c>
      <c r="D503" s="32" t="n">
        <v>0.0163414915688768</v>
      </c>
      <c r="E503" s="31" t="n">
        <v>1474</v>
      </c>
      <c r="F503" s="28">
        <f>E503-C503</f>
        <v/>
      </c>
      <c r="G503" s="29">
        <f>F503/C503</f>
        <v/>
      </c>
      <c r="H503" s="28">
        <f>IFERROR(C503/D503, 0)</f>
        <v/>
      </c>
      <c r="I503" s="23">
        <f>IF(G503&gt;4, "High ROI", IF(G503&gt;1, "Medium ROI", "Low ROI"))</f>
        <v/>
      </c>
    </row>
    <row r="504">
      <c r="A504" s="25" t="n">
        <v>503</v>
      </c>
      <c r="B504" s="9" t="inlineStr">
        <is>
          <t>Paid Advertising</t>
        </is>
      </c>
      <c r="C504" s="26" t="n">
        <v>30.45032721352021</v>
      </c>
      <c r="D504" s="27" t="n">
        <v>0.0163414915688768</v>
      </c>
      <c r="E504" s="26" t="n">
        <v>1206</v>
      </c>
      <c r="F504" s="28">
        <f>E504-C504</f>
        <v/>
      </c>
      <c r="G504" s="29">
        <f>F504/C504</f>
        <v/>
      </c>
      <c r="H504" s="28">
        <f>IFERROR(C504/D504, 0)</f>
        <v/>
      </c>
      <c r="I504" s="9">
        <f>IF(G504&gt;4, "High ROI", IF(G504&gt;1, "Medium ROI", "Low ROI"))</f>
        <v/>
      </c>
    </row>
    <row r="505">
      <c r="A505" s="30" t="n">
        <v>504</v>
      </c>
      <c r="B505" s="23" t="inlineStr">
        <is>
          <t>Social Media</t>
        </is>
      </c>
      <c r="C505" s="31" t="n">
        <v>9.546325667652964</v>
      </c>
      <c r="D505" s="32" t="n">
        <v>0.1675922473559195</v>
      </c>
      <c r="E505" s="31" t="n">
        <v>3174</v>
      </c>
      <c r="F505" s="28">
        <f>E505-C505</f>
        <v/>
      </c>
      <c r="G505" s="29">
        <f>F505/C505</f>
        <v/>
      </c>
      <c r="H505" s="28">
        <f>IFERROR(C505/D505, 0)</f>
        <v/>
      </c>
      <c r="I505" s="23">
        <f>IF(G505&gt;4, "High ROI", IF(G505&gt;1, "Medium ROI", "Low ROI"))</f>
        <v/>
      </c>
    </row>
    <row r="506">
      <c r="A506" s="25" t="n">
        <v>505</v>
      </c>
      <c r="B506" s="9" t="inlineStr">
        <is>
          <t>Social Media</t>
        </is>
      </c>
      <c r="C506" s="26" t="n">
        <v>9.546325667652964</v>
      </c>
      <c r="D506" s="27" t="n">
        <v>0.1675922473559195</v>
      </c>
      <c r="E506" s="26" t="n">
        <v>4931</v>
      </c>
      <c r="F506" s="28">
        <f>E506-C506</f>
        <v/>
      </c>
      <c r="G506" s="29">
        <f>F506/C506</f>
        <v/>
      </c>
      <c r="H506" s="28">
        <f>IFERROR(C506/D506, 0)</f>
        <v/>
      </c>
      <c r="I506" s="9">
        <f>IF(G506&gt;4, "High ROI", IF(G506&gt;1, "Medium ROI", "Low ROI"))</f>
        <v/>
      </c>
    </row>
    <row r="507">
      <c r="A507" s="30" t="n">
        <v>506</v>
      </c>
      <c r="B507" s="23" t="inlineStr">
        <is>
          <t>Paid Advertising</t>
        </is>
      </c>
      <c r="C507" s="31" t="n">
        <v>30.45032721352021</v>
      </c>
      <c r="D507" s="32" t="n">
        <v>0.0163414915688768</v>
      </c>
      <c r="E507" s="31" t="n">
        <v>3643</v>
      </c>
      <c r="F507" s="28">
        <f>E507-C507</f>
        <v/>
      </c>
      <c r="G507" s="29">
        <f>F507/C507</f>
        <v/>
      </c>
      <c r="H507" s="28">
        <f>IFERROR(C507/D507, 0)</f>
        <v/>
      </c>
      <c r="I507" s="23">
        <f>IF(G507&gt;4, "High ROI", IF(G507&gt;1, "Medium ROI", "Low ROI"))</f>
        <v/>
      </c>
    </row>
    <row r="508">
      <c r="A508" s="25" t="n">
        <v>507</v>
      </c>
      <c r="B508" s="9" t="inlineStr">
        <is>
          <t>Email Marketing</t>
        </is>
      </c>
      <c r="C508" s="26" t="n">
        <v>5.246263271245097</v>
      </c>
      <c r="D508" s="27" t="n">
        <v>0.0438222285949381</v>
      </c>
      <c r="E508" s="26" t="n">
        <v>4603</v>
      </c>
      <c r="F508" s="28">
        <f>E508-C508</f>
        <v/>
      </c>
      <c r="G508" s="29">
        <f>F508/C508</f>
        <v/>
      </c>
      <c r="H508" s="28">
        <f>IFERROR(C508/D508, 0)</f>
        <v/>
      </c>
      <c r="I508" s="9">
        <f>IF(G508&gt;4, "High ROI", IF(G508&gt;1, "Medium ROI", "Low ROI"))</f>
        <v/>
      </c>
    </row>
    <row r="509">
      <c r="A509" s="30" t="n">
        <v>508</v>
      </c>
      <c r="B509" s="23" t="inlineStr">
        <is>
          <t>Paid Advertising</t>
        </is>
      </c>
      <c r="C509" s="31" t="n">
        <v>30.45032721352021</v>
      </c>
      <c r="D509" s="32" t="n">
        <v>0.0163414915688768</v>
      </c>
      <c r="E509" s="31" t="n">
        <v>2132</v>
      </c>
      <c r="F509" s="28">
        <f>E509-C509</f>
        <v/>
      </c>
      <c r="G509" s="29">
        <f>F509/C509</f>
        <v/>
      </c>
      <c r="H509" s="28">
        <f>IFERROR(C509/D509, 0)</f>
        <v/>
      </c>
      <c r="I509" s="23">
        <f>IF(G509&gt;4, "High ROI", IF(G509&gt;1, "Medium ROI", "Low ROI"))</f>
        <v/>
      </c>
    </row>
    <row r="510">
      <c r="A510" s="25" t="n">
        <v>509</v>
      </c>
      <c r="B510" s="9" t="inlineStr">
        <is>
          <t>Email Marketing</t>
        </is>
      </c>
      <c r="C510" s="26" t="n">
        <v>5.246263271245097</v>
      </c>
      <c r="D510" s="27" t="n">
        <v>0.0438222285949381</v>
      </c>
      <c r="E510" s="26" t="n">
        <v>2900</v>
      </c>
      <c r="F510" s="28">
        <f>E510-C510</f>
        <v/>
      </c>
      <c r="G510" s="29">
        <f>F510/C510</f>
        <v/>
      </c>
      <c r="H510" s="28">
        <f>IFERROR(C510/D510, 0)</f>
        <v/>
      </c>
      <c r="I510" s="9">
        <f>IF(G510&gt;4, "High ROI", IF(G510&gt;1, "Medium ROI", "Low ROI"))</f>
        <v/>
      </c>
    </row>
    <row r="511">
      <c r="A511" s="30" t="n">
        <v>510</v>
      </c>
      <c r="B511" s="23" t="inlineStr">
        <is>
          <t>Email Marketing</t>
        </is>
      </c>
      <c r="C511" s="31" t="n">
        <v>5.246263271245097</v>
      </c>
      <c r="D511" s="32" t="n">
        <v>0.0438222285949381</v>
      </c>
      <c r="E511" s="31" t="n">
        <v>4496</v>
      </c>
      <c r="F511" s="28">
        <f>E511-C511</f>
        <v/>
      </c>
      <c r="G511" s="29">
        <f>F511/C511</f>
        <v/>
      </c>
      <c r="H511" s="28">
        <f>IFERROR(C511/D511, 0)</f>
        <v/>
      </c>
      <c r="I511" s="23">
        <f>IF(G511&gt;4, "High ROI", IF(G511&gt;1, "Medium ROI", "Low ROI"))</f>
        <v/>
      </c>
    </row>
    <row r="512">
      <c r="A512" s="25" t="n">
        <v>511</v>
      </c>
      <c r="B512" s="9" t="inlineStr">
        <is>
          <t>Email Marketing</t>
        </is>
      </c>
      <c r="C512" s="26" t="n">
        <v>5.246263271245097</v>
      </c>
      <c r="D512" s="27" t="n">
        <v>0.0438222285949381</v>
      </c>
      <c r="E512" s="26" t="n">
        <v>4806</v>
      </c>
      <c r="F512" s="28">
        <f>E512-C512</f>
        <v/>
      </c>
      <c r="G512" s="29">
        <f>F512/C512</f>
        <v/>
      </c>
      <c r="H512" s="28">
        <f>IFERROR(C512/D512, 0)</f>
        <v/>
      </c>
      <c r="I512" s="9">
        <f>IF(G512&gt;4, "High ROI", IF(G512&gt;1, "Medium ROI", "Low ROI"))</f>
        <v/>
      </c>
    </row>
    <row r="513">
      <c r="A513" s="30" t="n">
        <v>512</v>
      </c>
      <c r="B513" s="23" t="inlineStr">
        <is>
          <t>Email Marketing</t>
        </is>
      </c>
      <c r="C513" s="31" t="n">
        <v>5.246263271245097</v>
      </c>
      <c r="D513" s="32" t="n">
        <v>0.0438222285949381</v>
      </c>
      <c r="E513" s="31" t="n">
        <v>3040</v>
      </c>
      <c r="F513" s="28">
        <f>E513-C513</f>
        <v/>
      </c>
      <c r="G513" s="29">
        <f>F513/C513</f>
        <v/>
      </c>
      <c r="H513" s="28">
        <f>IFERROR(C513/D513, 0)</f>
        <v/>
      </c>
      <c r="I513" s="23">
        <f>IF(G513&gt;4, "High ROI", IF(G513&gt;1, "Medium ROI", "Low ROI"))</f>
        <v/>
      </c>
    </row>
    <row r="514">
      <c r="A514" s="25" t="n">
        <v>513</v>
      </c>
      <c r="B514" s="9" t="inlineStr">
        <is>
          <t>Paid Advertising</t>
        </is>
      </c>
      <c r="C514" s="26" t="n">
        <v>30.45032721352021</v>
      </c>
      <c r="D514" s="27" t="n">
        <v>0.0163414915688768</v>
      </c>
      <c r="E514" s="26" t="n">
        <v>849</v>
      </c>
      <c r="F514" s="28">
        <f>E514-C514</f>
        <v/>
      </c>
      <c r="G514" s="29">
        <f>F514/C514</f>
        <v/>
      </c>
      <c r="H514" s="28">
        <f>IFERROR(C514/D514, 0)</f>
        <v/>
      </c>
      <c r="I514" s="9">
        <f>IF(G514&gt;4, "High ROI", IF(G514&gt;1, "Medium ROI", "Low ROI"))</f>
        <v/>
      </c>
    </row>
    <row r="515">
      <c r="A515" s="30" t="n">
        <v>514</v>
      </c>
      <c r="B515" s="23" t="inlineStr">
        <is>
          <t>Social Media</t>
        </is>
      </c>
      <c r="C515" s="31" t="n">
        <v>9.546325667652964</v>
      </c>
      <c r="D515" s="32" t="n">
        <v>0.1675922473559195</v>
      </c>
      <c r="E515" s="31" t="n">
        <v>871</v>
      </c>
      <c r="F515" s="28">
        <f>E515-C515</f>
        <v/>
      </c>
      <c r="G515" s="29">
        <f>F515/C515</f>
        <v/>
      </c>
      <c r="H515" s="28">
        <f>IFERROR(C515/D515, 0)</f>
        <v/>
      </c>
      <c r="I515" s="23">
        <f>IF(G515&gt;4, "High ROI", IF(G515&gt;1, "Medium ROI", "Low ROI"))</f>
        <v/>
      </c>
    </row>
    <row r="516">
      <c r="A516" s="25" t="n">
        <v>515</v>
      </c>
      <c r="B516" s="9" t="inlineStr">
        <is>
          <t>Social Media</t>
        </is>
      </c>
      <c r="C516" s="26" t="n">
        <v>9.546325667652964</v>
      </c>
      <c r="D516" s="27" t="n">
        <v>0.1675922473559195</v>
      </c>
      <c r="E516" s="26" t="n">
        <v>1079</v>
      </c>
      <c r="F516" s="28">
        <f>E516-C516</f>
        <v/>
      </c>
      <c r="G516" s="29">
        <f>F516/C516</f>
        <v/>
      </c>
      <c r="H516" s="28">
        <f>IFERROR(C516/D516, 0)</f>
        <v/>
      </c>
      <c r="I516" s="9">
        <f>IF(G516&gt;4, "High ROI", IF(G516&gt;1, "Medium ROI", "Low ROI"))</f>
        <v/>
      </c>
    </row>
    <row r="517">
      <c r="A517" s="30" t="n">
        <v>516</v>
      </c>
      <c r="B517" s="23" t="inlineStr">
        <is>
          <t>Social Media</t>
        </is>
      </c>
      <c r="C517" s="31" t="n">
        <v>9.546325667652964</v>
      </c>
      <c r="D517" s="32" t="n">
        <v>0.1675922473559195</v>
      </c>
      <c r="E517" s="31" t="n">
        <v>3779</v>
      </c>
      <c r="F517" s="28">
        <f>E517-C517</f>
        <v/>
      </c>
      <c r="G517" s="29">
        <f>F517/C517</f>
        <v/>
      </c>
      <c r="H517" s="28">
        <f>IFERROR(C517/D517, 0)</f>
        <v/>
      </c>
      <c r="I517" s="23">
        <f>IF(G517&gt;4, "High ROI", IF(G517&gt;1, "Medium ROI", "Low ROI"))</f>
        <v/>
      </c>
    </row>
    <row r="518">
      <c r="A518" s="25" t="n">
        <v>517</v>
      </c>
      <c r="B518" s="9" t="inlineStr">
        <is>
          <t>Email Marketing</t>
        </is>
      </c>
      <c r="C518" s="26" t="n">
        <v>5.246263271245097</v>
      </c>
      <c r="D518" s="27" t="n">
        <v>0.0438222285949381</v>
      </c>
      <c r="E518" s="26" t="n">
        <v>2721</v>
      </c>
      <c r="F518" s="28">
        <f>E518-C518</f>
        <v/>
      </c>
      <c r="G518" s="29">
        <f>F518/C518</f>
        <v/>
      </c>
      <c r="H518" s="28">
        <f>IFERROR(C518/D518, 0)</f>
        <v/>
      </c>
      <c r="I518" s="9">
        <f>IF(G518&gt;4, "High ROI", IF(G518&gt;1, "Medium ROI", "Low ROI"))</f>
        <v/>
      </c>
    </row>
    <row r="519">
      <c r="A519" s="30" t="n">
        <v>518</v>
      </c>
      <c r="B519" s="23" t="inlineStr">
        <is>
          <t>Paid Advertising</t>
        </is>
      </c>
      <c r="C519" s="31" t="n">
        <v>30.45032721352021</v>
      </c>
      <c r="D519" s="32" t="n">
        <v>0.0163414915688768</v>
      </c>
      <c r="E519" s="31" t="n">
        <v>1397</v>
      </c>
      <c r="F519" s="28">
        <f>E519-C519</f>
        <v/>
      </c>
      <c r="G519" s="29">
        <f>F519/C519</f>
        <v/>
      </c>
      <c r="H519" s="28">
        <f>IFERROR(C519/D519, 0)</f>
        <v/>
      </c>
      <c r="I519" s="23">
        <f>IF(G519&gt;4, "High ROI", IF(G519&gt;1, "Medium ROI", "Low ROI"))</f>
        <v/>
      </c>
    </row>
    <row r="520">
      <c r="A520" s="25" t="n">
        <v>519</v>
      </c>
      <c r="B520" s="9" t="inlineStr">
        <is>
          <t>Referral</t>
        </is>
      </c>
      <c r="C520" s="26" t="n">
        <v>8.320326732170223</v>
      </c>
      <c r="D520" s="27" t="n">
        <v>0.1231449787166301</v>
      </c>
      <c r="E520" s="26" t="n">
        <v>3195</v>
      </c>
      <c r="F520" s="28">
        <f>E520-C520</f>
        <v/>
      </c>
      <c r="G520" s="29">
        <f>F520/C520</f>
        <v/>
      </c>
      <c r="H520" s="28">
        <f>IFERROR(C520/D520, 0)</f>
        <v/>
      </c>
      <c r="I520" s="9">
        <f>IF(G520&gt;4, "High ROI", IF(G520&gt;1, "Medium ROI", "Low ROI"))</f>
        <v/>
      </c>
    </row>
    <row r="521">
      <c r="A521" s="30" t="n">
        <v>520</v>
      </c>
      <c r="B521" s="23" t="inlineStr">
        <is>
          <t>Paid Advertising</t>
        </is>
      </c>
      <c r="C521" s="31" t="n">
        <v>30.45032721352021</v>
      </c>
      <c r="D521" s="32" t="n">
        <v>0.0163414915688768</v>
      </c>
      <c r="E521" s="31" t="n">
        <v>2923</v>
      </c>
      <c r="F521" s="28">
        <f>E521-C521</f>
        <v/>
      </c>
      <c r="G521" s="29">
        <f>F521/C521</f>
        <v/>
      </c>
      <c r="H521" s="28">
        <f>IFERROR(C521/D521, 0)</f>
        <v/>
      </c>
      <c r="I521" s="23">
        <f>IF(G521&gt;4, "High ROI", IF(G521&gt;1, "Medium ROI", "Low ROI"))</f>
        <v/>
      </c>
    </row>
    <row r="522">
      <c r="A522" s="25" t="n">
        <v>521</v>
      </c>
      <c r="B522" s="9" t="inlineStr">
        <is>
          <t>Paid Advertising</t>
        </is>
      </c>
      <c r="C522" s="26" t="n">
        <v>30.45032721352021</v>
      </c>
      <c r="D522" s="27" t="n">
        <v>0.0163414915688768</v>
      </c>
      <c r="E522" s="26" t="n">
        <v>2328</v>
      </c>
      <c r="F522" s="28">
        <f>E522-C522</f>
        <v/>
      </c>
      <c r="G522" s="29">
        <f>F522/C522</f>
        <v/>
      </c>
      <c r="H522" s="28">
        <f>IFERROR(C522/D522, 0)</f>
        <v/>
      </c>
      <c r="I522" s="9">
        <f>IF(G522&gt;4, "High ROI", IF(G522&gt;1, "Medium ROI", "Low ROI"))</f>
        <v/>
      </c>
    </row>
    <row r="523">
      <c r="A523" s="30" t="n">
        <v>522</v>
      </c>
      <c r="B523" s="23" t="inlineStr">
        <is>
          <t>Email Marketing</t>
        </is>
      </c>
      <c r="C523" s="31" t="n">
        <v>5.246263271245097</v>
      </c>
      <c r="D523" s="32" t="n">
        <v>0.0438222285949381</v>
      </c>
      <c r="E523" s="31" t="n">
        <v>1212</v>
      </c>
      <c r="F523" s="28">
        <f>E523-C523</f>
        <v/>
      </c>
      <c r="G523" s="29">
        <f>F523/C523</f>
        <v/>
      </c>
      <c r="H523" s="28">
        <f>IFERROR(C523/D523, 0)</f>
        <v/>
      </c>
      <c r="I523" s="23">
        <f>IF(G523&gt;4, "High ROI", IF(G523&gt;1, "Medium ROI", "Low ROI"))</f>
        <v/>
      </c>
    </row>
    <row r="524">
      <c r="A524" s="25" t="n">
        <v>523</v>
      </c>
      <c r="B524" s="9" t="inlineStr">
        <is>
          <t>Email Marketing</t>
        </is>
      </c>
      <c r="C524" s="26" t="n">
        <v>5.246263271245097</v>
      </c>
      <c r="D524" s="27" t="n">
        <v>0.0438222285949381</v>
      </c>
      <c r="E524" s="26" t="n">
        <v>4098</v>
      </c>
      <c r="F524" s="28">
        <f>E524-C524</f>
        <v/>
      </c>
      <c r="G524" s="29">
        <f>F524/C524</f>
        <v/>
      </c>
      <c r="H524" s="28">
        <f>IFERROR(C524/D524, 0)</f>
        <v/>
      </c>
      <c r="I524" s="9">
        <f>IF(G524&gt;4, "High ROI", IF(G524&gt;1, "Medium ROI", "Low ROI"))</f>
        <v/>
      </c>
    </row>
    <row r="525">
      <c r="A525" s="30" t="n">
        <v>524</v>
      </c>
      <c r="B525" s="23" t="inlineStr">
        <is>
          <t>Social Media</t>
        </is>
      </c>
      <c r="C525" s="31" t="n">
        <v>9.546325667652964</v>
      </c>
      <c r="D525" s="32" t="n">
        <v>0.1675922473559195</v>
      </c>
      <c r="E525" s="31" t="n">
        <v>3768</v>
      </c>
      <c r="F525" s="28">
        <f>E525-C525</f>
        <v/>
      </c>
      <c r="G525" s="29">
        <f>F525/C525</f>
        <v/>
      </c>
      <c r="H525" s="28">
        <f>IFERROR(C525/D525, 0)</f>
        <v/>
      </c>
      <c r="I525" s="23">
        <f>IF(G525&gt;4, "High ROI", IF(G525&gt;1, "Medium ROI", "Low ROI"))</f>
        <v/>
      </c>
    </row>
    <row r="526">
      <c r="A526" s="25" t="n">
        <v>525</v>
      </c>
      <c r="B526" s="9" t="inlineStr">
        <is>
          <t>Email Marketing</t>
        </is>
      </c>
      <c r="C526" s="26" t="n">
        <v>5.246263271245097</v>
      </c>
      <c r="D526" s="27" t="n">
        <v>0.0438222285949381</v>
      </c>
      <c r="E526" s="26" t="n">
        <v>4767</v>
      </c>
      <c r="F526" s="28">
        <f>E526-C526</f>
        <v/>
      </c>
      <c r="G526" s="29">
        <f>F526/C526</f>
        <v/>
      </c>
      <c r="H526" s="28">
        <f>IFERROR(C526/D526, 0)</f>
        <v/>
      </c>
      <c r="I526" s="9">
        <f>IF(G526&gt;4, "High ROI", IF(G526&gt;1, "Medium ROI", "Low ROI"))</f>
        <v/>
      </c>
    </row>
    <row r="527">
      <c r="A527" s="30" t="n">
        <v>526</v>
      </c>
      <c r="B527" s="23" t="inlineStr">
        <is>
          <t>Referral</t>
        </is>
      </c>
      <c r="C527" s="31" t="n">
        <v>8.320326732170223</v>
      </c>
      <c r="D527" s="32" t="n">
        <v>0.1231449787166301</v>
      </c>
      <c r="E527" s="31" t="n">
        <v>2525</v>
      </c>
      <c r="F527" s="28">
        <f>E527-C527</f>
        <v/>
      </c>
      <c r="G527" s="29">
        <f>F527/C527</f>
        <v/>
      </c>
      <c r="H527" s="28">
        <f>IFERROR(C527/D527, 0)</f>
        <v/>
      </c>
      <c r="I527" s="23">
        <f>IF(G527&gt;4, "High ROI", IF(G527&gt;1, "Medium ROI", "Low ROI"))</f>
        <v/>
      </c>
    </row>
    <row r="528">
      <c r="A528" s="25" t="n">
        <v>527</v>
      </c>
      <c r="B528" s="9" t="inlineStr">
        <is>
          <t>Paid Advertising</t>
        </is>
      </c>
      <c r="C528" s="26" t="n">
        <v>30.45032721352021</v>
      </c>
      <c r="D528" s="27" t="n">
        <v>0.0163414915688768</v>
      </c>
      <c r="E528" s="26" t="n">
        <v>2490</v>
      </c>
      <c r="F528" s="28">
        <f>E528-C528</f>
        <v/>
      </c>
      <c r="G528" s="29">
        <f>F528/C528</f>
        <v/>
      </c>
      <c r="H528" s="28">
        <f>IFERROR(C528/D528, 0)</f>
        <v/>
      </c>
      <c r="I528" s="9">
        <f>IF(G528&gt;4, "High ROI", IF(G528&gt;1, "Medium ROI", "Low ROI"))</f>
        <v/>
      </c>
    </row>
    <row r="529">
      <c r="A529" s="30" t="n">
        <v>528</v>
      </c>
      <c r="B529" s="23" t="inlineStr">
        <is>
          <t>Referral</t>
        </is>
      </c>
      <c r="C529" s="31" t="n">
        <v>8.320326732170223</v>
      </c>
      <c r="D529" s="32" t="n">
        <v>0.1231449787166301</v>
      </c>
      <c r="E529" s="31" t="n">
        <v>1642</v>
      </c>
      <c r="F529" s="28">
        <f>E529-C529</f>
        <v/>
      </c>
      <c r="G529" s="29">
        <f>F529/C529</f>
        <v/>
      </c>
      <c r="H529" s="28">
        <f>IFERROR(C529/D529, 0)</f>
        <v/>
      </c>
      <c r="I529" s="23">
        <f>IF(G529&gt;4, "High ROI", IF(G529&gt;1, "Medium ROI", "Low ROI"))</f>
        <v/>
      </c>
    </row>
    <row r="530">
      <c r="A530" s="25" t="n">
        <v>529</v>
      </c>
      <c r="B530" s="9" t="inlineStr">
        <is>
          <t>Email Marketing</t>
        </is>
      </c>
      <c r="C530" s="26" t="n">
        <v>5.246263271245097</v>
      </c>
      <c r="D530" s="27" t="n">
        <v>0.0438222285949381</v>
      </c>
      <c r="E530" s="26" t="n">
        <v>3683</v>
      </c>
      <c r="F530" s="28">
        <f>E530-C530</f>
        <v/>
      </c>
      <c r="G530" s="29">
        <f>F530/C530</f>
        <v/>
      </c>
      <c r="H530" s="28">
        <f>IFERROR(C530/D530, 0)</f>
        <v/>
      </c>
      <c r="I530" s="9">
        <f>IF(G530&gt;4, "High ROI", IF(G530&gt;1, "Medium ROI", "Low ROI"))</f>
        <v/>
      </c>
    </row>
    <row r="531">
      <c r="A531" s="30" t="n">
        <v>530</v>
      </c>
      <c r="B531" s="23" t="inlineStr">
        <is>
          <t>Referral</t>
        </is>
      </c>
      <c r="C531" s="31" t="n">
        <v>8.320326732170223</v>
      </c>
      <c r="D531" s="32" t="n">
        <v>0.1231449787166301</v>
      </c>
      <c r="E531" s="31" t="n">
        <v>4882</v>
      </c>
      <c r="F531" s="28">
        <f>E531-C531</f>
        <v/>
      </c>
      <c r="G531" s="29">
        <f>F531/C531</f>
        <v/>
      </c>
      <c r="H531" s="28">
        <f>IFERROR(C531/D531, 0)</f>
        <v/>
      </c>
      <c r="I531" s="23">
        <f>IF(G531&gt;4, "High ROI", IF(G531&gt;1, "Medium ROI", "Low ROI"))</f>
        <v/>
      </c>
    </row>
    <row r="532">
      <c r="A532" s="25" t="n">
        <v>531</v>
      </c>
      <c r="B532" s="9" t="inlineStr">
        <is>
          <t>Email Marketing</t>
        </is>
      </c>
      <c r="C532" s="26" t="n">
        <v>5.246263271245097</v>
      </c>
      <c r="D532" s="27" t="n">
        <v>0.0438222285949381</v>
      </c>
      <c r="E532" s="26" t="n">
        <v>3476</v>
      </c>
      <c r="F532" s="28">
        <f>E532-C532</f>
        <v/>
      </c>
      <c r="G532" s="29">
        <f>F532/C532</f>
        <v/>
      </c>
      <c r="H532" s="28">
        <f>IFERROR(C532/D532, 0)</f>
        <v/>
      </c>
      <c r="I532" s="9">
        <f>IF(G532&gt;4, "High ROI", IF(G532&gt;1, "Medium ROI", "Low ROI"))</f>
        <v/>
      </c>
    </row>
    <row r="533">
      <c r="A533" s="30" t="n">
        <v>532</v>
      </c>
      <c r="B533" s="23" t="inlineStr">
        <is>
          <t>Social Media</t>
        </is>
      </c>
      <c r="C533" s="31" t="n">
        <v>9.546325667652964</v>
      </c>
      <c r="D533" s="32" t="n">
        <v>0.1675922473559195</v>
      </c>
      <c r="E533" s="31" t="n">
        <v>4342</v>
      </c>
      <c r="F533" s="28">
        <f>E533-C533</f>
        <v/>
      </c>
      <c r="G533" s="29">
        <f>F533/C533</f>
        <v/>
      </c>
      <c r="H533" s="28">
        <f>IFERROR(C533/D533, 0)</f>
        <v/>
      </c>
      <c r="I533" s="23">
        <f>IF(G533&gt;4, "High ROI", IF(G533&gt;1, "Medium ROI", "Low ROI"))</f>
        <v/>
      </c>
    </row>
    <row r="534">
      <c r="A534" s="25" t="n">
        <v>533</v>
      </c>
      <c r="B534" s="9" t="inlineStr">
        <is>
          <t>Email Marketing</t>
        </is>
      </c>
      <c r="C534" s="26" t="n">
        <v>5.246263271245097</v>
      </c>
      <c r="D534" s="27" t="n">
        <v>0.0438222285949381</v>
      </c>
      <c r="E534" s="26" t="n">
        <v>545</v>
      </c>
      <c r="F534" s="28">
        <f>E534-C534</f>
        <v/>
      </c>
      <c r="G534" s="29">
        <f>F534/C534</f>
        <v/>
      </c>
      <c r="H534" s="28">
        <f>IFERROR(C534/D534, 0)</f>
        <v/>
      </c>
      <c r="I534" s="9">
        <f>IF(G534&gt;4, "High ROI", IF(G534&gt;1, "Medium ROI", "Low ROI"))</f>
        <v/>
      </c>
    </row>
    <row r="535">
      <c r="A535" s="30" t="n">
        <v>534</v>
      </c>
      <c r="B535" s="23" t="inlineStr">
        <is>
          <t>Referral</t>
        </is>
      </c>
      <c r="C535" s="31" t="n">
        <v>8.320326732170223</v>
      </c>
      <c r="D535" s="32" t="n">
        <v>0.1231449787166301</v>
      </c>
      <c r="E535" s="31" t="n">
        <v>2472</v>
      </c>
      <c r="F535" s="28">
        <f>E535-C535</f>
        <v/>
      </c>
      <c r="G535" s="29">
        <f>F535/C535</f>
        <v/>
      </c>
      <c r="H535" s="28">
        <f>IFERROR(C535/D535, 0)</f>
        <v/>
      </c>
      <c r="I535" s="23">
        <f>IF(G535&gt;4, "High ROI", IF(G535&gt;1, "Medium ROI", "Low ROI"))</f>
        <v/>
      </c>
    </row>
    <row r="536">
      <c r="A536" s="25" t="n">
        <v>535</v>
      </c>
      <c r="B536" s="9" t="inlineStr">
        <is>
          <t>Paid Advertising</t>
        </is>
      </c>
      <c r="C536" s="26" t="n">
        <v>30.45032721352021</v>
      </c>
      <c r="D536" s="27" t="n">
        <v>0.0163414915688768</v>
      </c>
      <c r="E536" s="26" t="n">
        <v>3092</v>
      </c>
      <c r="F536" s="28">
        <f>E536-C536</f>
        <v/>
      </c>
      <c r="G536" s="29">
        <f>F536/C536</f>
        <v/>
      </c>
      <c r="H536" s="28">
        <f>IFERROR(C536/D536, 0)</f>
        <v/>
      </c>
      <c r="I536" s="9">
        <f>IF(G536&gt;4, "High ROI", IF(G536&gt;1, "Medium ROI", "Low ROI"))</f>
        <v/>
      </c>
    </row>
    <row r="537">
      <c r="A537" s="30" t="n">
        <v>536</v>
      </c>
      <c r="B537" s="23" t="inlineStr">
        <is>
          <t>Email Marketing</t>
        </is>
      </c>
      <c r="C537" s="31" t="n">
        <v>5.246263271245097</v>
      </c>
      <c r="D537" s="32" t="n">
        <v>0.0438222285949381</v>
      </c>
      <c r="E537" s="31" t="n">
        <v>4667</v>
      </c>
      <c r="F537" s="28">
        <f>E537-C537</f>
        <v/>
      </c>
      <c r="G537" s="29">
        <f>F537/C537</f>
        <v/>
      </c>
      <c r="H537" s="28">
        <f>IFERROR(C537/D537, 0)</f>
        <v/>
      </c>
      <c r="I537" s="23">
        <f>IF(G537&gt;4, "High ROI", IF(G537&gt;1, "Medium ROI", "Low ROI"))</f>
        <v/>
      </c>
    </row>
    <row r="538">
      <c r="A538" s="25" t="n">
        <v>537</v>
      </c>
      <c r="B538" s="9" t="inlineStr">
        <is>
          <t>Email Marketing</t>
        </is>
      </c>
      <c r="C538" s="26" t="n">
        <v>5.246263271245097</v>
      </c>
      <c r="D538" s="27" t="n">
        <v>0.0438222285949381</v>
      </c>
      <c r="E538" s="26" t="n">
        <v>2054</v>
      </c>
      <c r="F538" s="28">
        <f>E538-C538</f>
        <v/>
      </c>
      <c r="G538" s="29">
        <f>F538/C538</f>
        <v/>
      </c>
      <c r="H538" s="28">
        <f>IFERROR(C538/D538, 0)</f>
        <v/>
      </c>
      <c r="I538" s="9">
        <f>IF(G538&gt;4, "High ROI", IF(G538&gt;1, "Medium ROI", "Low ROI"))</f>
        <v/>
      </c>
    </row>
    <row r="539">
      <c r="A539" s="30" t="n">
        <v>538</v>
      </c>
      <c r="B539" s="23" t="inlineStr">
        <is>
          <t>Paid Advertising</t>
        </is>
      </c>
      <c r="C539" s="31" t="n">
        <v>30.45032721352021</v>
      </c>
      <c r="D539" s="32" t="n">
        <v>0.0163414915688768</v>
      </c>
      <c r="E539" s="31" t="n">
        <v>3320</v>
      </c>
      <c r="F539" s="28">
        <f>E539-C539</f>
        <v/>
      </c>
      <c r="G539" s="29">
        <f>F539/C539</f>
        <v/>
      </c>
      <c r="H539" s="28">
        <f>IFERROR(C539/D539, 0)</f>
        <v/>
      </c>
      <c r="I539" s="23">
        <f>IF(G539&gt;4, "High ROI", IF(G539&gt;1, "Medium ROI", "Low ROI"))</f>
        <v/>
      </c>
    </row>
    <row r="540">
      <c r="A540" s="25" t="n">
        <v>539</v>
      </c>
      <c r="B540" s="9" t="inlineStr">
        <is>
          <t>Referral</t>
        </is>
      </c>
      <c r="C540" s="26" t="n">
        <v>8.320326732170223</v>
      </c>
      <c r="D540" s="27" t="n">
        <v>0.1231449787166301</v>
      </c>
      <c r="E540" s="26" t="n">
        <v>1103</v>
      </c>
      <c r="F540" s="28">
        <f>E540-C540</f>
        <v/>
      </c>
      <c r="G540" s="29">
        <f>F540/C540</f>
        <v/>
      </c>
      <c r="H540" s="28">
        <f>IFERROR(C540/D540, 0)</f>
        <v/>
      </c>
      <c r="I540" s="9">
        <f>IF(G540&gt;4, "High ROI", IF(G540&gt;1, "Medium ROI", "Low ROI"))</f>
        <v/>
      </c>
    </row>
    <row r="541">
      <c r="A541" s="30" t="n">
        <v>540</v>
      </c>
      <c r="B541" s="23" t="inlineStr">
        <is>
          <t>Email Marketing</t>
        </is>
      </c>
      <c r="C541" s="31" t="n">
        <v>5.246263271245097</v>
      </c>
      <c r="D541" s="32" t="n">
        <v>0.0438222285949381</v>
      </c>
      <c r="E541" s="31" t="n">
        <v>2816</v>
      </c>
      <c r="F541" s="28">
        <f>E541-C541</f>
        <v/>
      </c>
      <c r="G541" s="29">
        <f>F541/C541</f>
        <v/>
      </c>
      <c r="H541" s="28">
        <f>IFERROR(C541/D541, 0)</f>
        <v/>
      </c>
      <c r="I541" s="23">
        <f>IF(G541&gt;4, "High ROI", IF(G541&gt;1, "Medium ROI", "Low ROI"))</f>
        <v/>
      </c>
    </row>
    <row r="542">
      <c r="A542" s="25" t="n">
        <v>541</v>
      </c>
      <c r="B542" s="9" t="inlineStr">
        <is>
          <t>Referral</t>
        </is>
      </c>
      <c r="C542" s="26" t="n">
        <v>8.320326732170223</v>
      </c>
      <c r="D542" s="27" t="n">
        <v>0.1231449787166301</v>
      </c>
      <c r="E542" s="26" t="n">
        <v>2952</v>
      </c>
      <c r="F542" s="28">
        <f>E542-C542</f>
        <v/>
      </c>
      <c r="G542" s="29">
        <f>F542/C542</f>
        <v/>
      </c>
      <c r="H542" s="28">
        <f>IFERROR(C542/D542, 0)</f>
        <v/>
      </c>
      <c r="I542" s="9">
        <f>IF(G542&gt;4, "High ROI", IF(G542&gt;1, "Medium ROI", "Low ROI"))</f>
        <v/>
      </c>
    </row>
    <row r="543">
      <c r="A543" s="30" t="n">
        <v>542</v>
      </c>
      <c r="B543" s="23" t="inlineStr">
        <is>
          <t>Paid Advertising</t>
        </is>
      </c>
      <c r="C543" s="31" t="n">
        <v>30.45032721352021</v>
      </c>
      <c r="D543" s="32" t="n">
        <v>0.0163414915688768</v>
      </c>
      <c r="E543" s="31" t="n">
        <v>4533</v>
      </c>
      <c r="F543" s="28">
        <f>E543-C543</f>
        <v/>
      </c>
      <c r="G543" s="29">
        <f>F543/C543</f>
        <v/>
      </c>
      <c r="H543" s="28">
        <f>IFERROR(C543/D543, 0)</f>
        <v/>
      </c>
      <c r="I543" s="23">
        <f>IF(G543&gt;4, "High ROI", IF(G543&gt;1, "Medium ROI", "Low ROI"))</f>
        <v/>
      </c>
    </row>
    <row r="544">
      <c r="A544" s="25" t="n">
        <v>543</v>
      </c>
      <c r="B544" s="9" t="inlineStr">
        <is>
          <t>Paid Advertising</t>
        </is>
      </c>
      <c r="C544" s="26" t="n">
        <v>30.45032721352021</v>
      </c>
      <c r="D544" s="27" t="n">
        <v>0.0163414915688768</v>
      </c>
      <c r="E544" s="26" t="n">
        <v>3032</v>
      </c>
      <c r="F544" s="28">
        <f>E544-C544</f>
        <v/>
      </c>
      <c r="G544" s="29">
        <f>F544/C544</f>
        <v/>
      </c>
      <c r="H544" s="28">
        <f>IFERROR(C544/D544, 0)</f>
        <v/>
      </c>
      <c r="I544" s="9">
        <f>IF(G544&gt;4, "High ROI", IF(G544&gt;1, "Medium ROI", "Low ROI"))</f>
        <v/>
      </c>
    </row>
    <row r="545">
      <c r="A545" s="30" t="n">
        <v>544</v>
      </c>
      <c r="B545" s="23" t="inlineStr">
        <is>
          <t>Referral</t>
        </is>
      </c>
      <c r="C545" s="31" t="n">
        <v>8.320326732170223</v>
      </c>
      <c r="D545" s="32" t="n">
        <v>0.1231449787166301</v>
      </c>
      <c r="E545" s="31" t="n">
        <v>4080</v>
      </c>
      <c r="F545" s="28">
        <f>E545-C545</f>
        <v/>
      </c>
      <c r="G545" s="29">
        <f>F545/C545</f>
        <v/>
      </c>
      <c r="H545" s="28">
        <f>IFERROR(C545/D545, 0)</f>
        <v/>
      </c>
      <c r="I545" s="23">
        <f>IF(G545&gt;4, "High ROI", IF(G545&gt;1, "Medium ROI", "Low ROI"))</f>
        <v/>
      </c>
    </row>
    <row r="546">
      <c r="A546" s="25" t="n">
        <v>545</v>
      </c>
      <c r="B546" s="9" t="inlineStr">
        <is>
          <t>Referral</t>
        </is>
      </c>
      <c r="C546" s="26" t="n">
        <v>8.320326732170223</v>
      </c>
      <c r="D546" s="27" t="n">
        <v>0.1231449787166301</v>
      </c>
      <c r="E546" s="26" t="n">
        <v>3917</v>
      </c>
      <c r="F546" s="28">
        <f>E546-C546</f>
        <v/>
      </c>
      <c r="G546" s="29">
        <f>F546/C546</f>
        <v/>
      </c>
      <c r="H546" s="28">
        <f>IFERROR(C546/D546, 0)</f>
        <v/>
      </c>
      <c r="I546" s="9">
        <f>IF(G546&gt;4, "High ROI", IF(G546&gt;1, "Medium ROI", "Low ROI"))</f>
        <v/>
      </c>
    </row>
    <row r="547">
      <c r="A547" s="30" t="n">
        <v>546</v>
      </c>
      <c r="B547" s="23" t="inlineStr">
        <is>
          <t>Referral</t>
        </is>
      </c>
      <c r="C547" s="31" t="n">
        <v>8.320326732170223</v>
      </c>
      <c r="D547" s="32" t="n">
        <v>0.1231449787166301</v>
      </c>
      <c r="E547" s="31" t="n">
        <v>4568</v>
      </c>
      <c r="F547" s="28">
        <f>E547-C547</f>
        <v/>
      </c>
      <c r="G547" s="29">
        <f>F547/C547</f>
        <v/>
      </c>
      <c r="H547" s="28">
        <f>IFERROR(C547/D547, 0)</f>
        <v/>
      </c>
      <c r="I547" s="23">
        <f>IF(G547&gt;4, "High ROI", IF(G547&gt;1, "Medium ROI", "Low ROI"))</f>
        <v/>
      </c>
    </row>
    <row r="548">
      <c r="A548" s="25" t="n">
        <v>547</v>
      </c>
      <c r="B548" s="9" t="inlineStr">
        <is>
          <t>Paid Advertising</t>
        </is>
      </c>
      <c r="C548" s="26" t="n">
        <v>30.45032721352021</v>
      </c>
      <c r="D548" s="27" t="n">
        <v>0.0163414915688768</v>
      </c>
      <c r="E548" s="26" t="n">
        <v>1592</v>
      </c>
      <c r="F548" s="28">
        <f>E548-C548</f>
        <v/>
      </c>
      <c r="G548" s="29">
        <f>F548/C548</f>
        <v/>
      </c>
      <c r="H548" s="28">
        <f>IFERROR(C548/D548, 0)</f>
        <v/>
      </c>
      <c r="I548" s="9">
        <f>IF(G548&gt;4, "High ROI", IF(G548&gt;1, "Medium ROI", "Low ROI"))</f>
        <v/>
      </c>
    </row>
    <row r="549">
      <c r="A549" s="30" t="n">
        <v>548</v>
      </c>
      <c r="B549" s="23" t="inlineStr">
        <is>
          <t>Referral</t>
        </is>
      </c>
      <c r="C549" s="31" t="n">
        <v>8.320326732170223</v>
      </c>
      <c r="D549" s="32" t="n">
        <v>0.1231449787166301</v>
      </c>
      <c r="E549" s="31" t="n">
        <v>3669</v>
      </c>
      <c r="F549" s="28">
        <f>E549-C549</f>
        <v/>
      </c>
      <c r="G549" s="29">
        <f>F549/C549</f>
        <v/>
      </c>
      <c r="H549" s="28">
        <f>IFERROR(C549/D549, 0)</f>
        <v/>
      </c>
      <c r="I549" s="23">
        <f>IF(G549&gt;4, "High ROI", IF(G549&gt;1, "Medium ROI", "Low ROI"))</f>
        <v/>
      </c>
    </row>
    <row r="550">
      <c r="A550" s="25" t="n">
        <v>549</v>
      </c>
      <c r="B550" s="9" t="inlineStr">
        <is>
          <t>Email Marketing</t>
        </is>
      </c>
      <c r="C550" s="26" t="n">
        <v>5.246263271245097</v>
      </c>
      <c r="D550" s="27" t="n">
        <v>0.0438222285949381</v>
      </c>
      <c r="E550" s="26" t="n">
        <v>4330</v>
      </c>
      <c r="F550" s="28">
        <f>E550-C550</f>
        <v/>
      </c>
      <c r="G550" s="29">
        <f>F550/C550</f>
        <v/>
      </c>
      <c r="H550" s="28">
        <f>IFERROR(C550/D550, 0)</f>
        <v/>
      </c>
      <c r="I550" s="9">
        <f>IF(G550&gt;4, "High ROI", IF(G550&gt;1, "Medium ROI", "Low ROI"))</f>
        <v/>
      </c>
    </row>
    <row r="551">
      <c r="A551" s="30" t="n">
        <v>550</v>
      </c>
      <c r="B551" s="23" t="inlineStr">
        <is>
          <t>Email Marketing</t>
        </is>
      </c>
      <c r="C551" s="31" t="n">
        <v>5.246263271245097</v>
      </c>
      <c r="D551" s="32" t="n">
        <v>0.0438222285949381</v>
      </c>
      <c r="E551" s="31" t="n">
        <v>2040</v>
      </c>
      <c r="F551" s="28">
        <f>E551-C551</f>
        <v/>
      </c>
      <c r="G551" s="29">
        <f>F551/C551</f>
        <v/>
      </c>
      <c r="H551" s="28">
        <f>IFERROR(C551/D551, 0)</f>
        <v/>
      </c>
      <c r="I551" s="23">
        <f>IF(G551&gt;4, "High ROI", IF(G551&gt;1, "Medium ROI", "Low ROI"))</f>
        <v/>
      </c>
    </row>
    <row r="552">
      <c r="A552" s="25" t="n">
        <v>551</v>
      </c>
      <c r="B552" s="9" t="inlineStr">
        <is>
          <t>Social Media</t>
        </is>
      </c>
      <c r="C552" s="26" t="n">
        <v>9.546325667652964</v>
      </c>
      <c r="D552" s="27" t="n">
        <v>0.1675922473559195</v>
      </c>
      <c r="E552" s="26" t="n">
        <v>4598</v>
      </c>
      <c r="F552" s="28">
        <f>E552-C552</f>
        <v/>
      </c>
      <c r="G552" s="29">
        <f>F552/C552</f>
        <v/>
      </c>
      <c r="H552" s="28">
        <f>IFERROR(C552/D552, 0)</f>
        <v/>
      </c>
      <c r="I552" s="9">
        <f>IF(G552&gt;4, "High ROI", IF(G552&gt;1, "Medium ROI", "Low ROI"))</f>
        <v/>
      </c>
    </row>
    <row r="553">
      <c r="A553" s="30" t="n">
        <v>552</v>
      </c>
      <c r="B553" s="23" t="inlineStr">
        <is>
          <t>Referral</t>
        </is>
      </c>
      <c r="C553" s="31" t="n">
        <v>8.320326732170223</v>
      </c>
      <c r="D553" s="32" t="n">
        <v>0.1231449787166301</v>
      </c>
      <c r="E553" s="31" t="n">
        <v>2128</v>
      </c>
      <c r="F553" s="28">
        <f>E553-C553</f>
        <v/>
      </c>
      <c r="G553" s="29">
        <f>F553/C553</f>
        <v/>
      </c>
      <c r="H553" s="28">
        <f>IFERROR(C553/D553, 0)</f>
        <v/>
      </c>
      <c r="I553" s="23">
        <f>IF(G553&gt;4, "High ROI", IF(G553&gt;1, "Medium ROI", "Low ROI"))</f>
        <v/>
      </c>
    </row>
    <row r="554">
      <c r="A554" s="25" t="n">
        <v>553</v>
      </c>
      <c r="B554" s="9" t="inlineStr">
        <is>
          <t>Social Media</t>
        </is>
      </c>
      <c r="C554" s="26" t="n">
        <v>9.546325667652964</v>
      </c>
      <c r="D554" s="27" t="n">
        <v>0.1675922473559195</v>
      </c>
      <c r="E554" s="26" t="n">
        <v>4932</v>
      </c>
      <c r="F554" s="28">
        <f>E554-C554</f>
        <v/>
      </c>
      <c r="G554" s="29">
        <f>F554/C554</f>
        <v/>
      </c>
      <c r="H554" s="28">
        <f>IFERROR(C554/D554, 0)</f>
        <v/>
      </c>
      <c r="I554" s="9">
        <f>IF(G554&gt;4, "High ROI", IF(G554&gt;1, "Medium ROI", "Low ROI"))</f>
        <v/>
      </c>
    </row>
    <row r="555">
      <c r="A555" s="30" t="n">
        <v>554</v>
      </c>
      <c r="B555" s="23" t="inlineStr">
        <is>
          <t>Referral</t>
        </is>
      </c>
      <c r="C555" s="31" t="n">
        <v>8.320326732170223</v>
      </c>
      <c r="D555" s="32" t="n">
        <v>0.1231449787166301</v>
      </c>
      <c r="E555" s="31" t="n">
        <v>2060</v>
      </c>
      <c r="F555" s="28">
        <f>E555-C555</f>
        <v/>
      </c>
      <c r="G555" s="29">
        <f>F555/C555</f>
        <v/>
      </c>
      <c r="H555" s="28">
        <f>IFERROR(C555/D555, 0)</f>
        <v/>
      </c>
      <c r="I555" s="23">
        <f>IF(G555&gt;4, "High ROI", IF(G555&gt;1, "Medium ROI", "Low ROI"))</f>
        <v/>
      </c>
    </row>
    <row r="556">
      <c r="A556" s="25" t="n">
        <v>555</v>
      </c>
      <c r="B556" s="9" t="inlineStr">
        <is>
          <t>Social Media</t>
        </is>
      </c>
      <c r="C556" s="26" t="n">
        <v>9.546325667652964</v>
      </c>
      <c r="D556" s="27" t="n">
        <v>0.1675922473559195</v>
      </c>
      <c r="E556" s="26" t="n">
        <v>4625</v>
      </c>
      <c r="F556" s="28">
        <f>E556-C556</f>
        <v/>
      </c>
      <c r="G556" s="29">
        <f>F556/C556</f>
        <v/>
      </c>
      <c r="H556" s="28">
        <f>IFERROR(C556/D556, 0)</f>
        <v/>
      </c>
      <c r="I556" s="9">
        <f>IF(G556&gt;4, "High ROI", IF(G556&gt;1, "Medium ROI", "Low ROI"))</f>
        <v/>
      </c>
    </row>
    <row r="557">
      <c r="A557" s="30" t="n">
        <v>556</v>
      </c>
      <c r="B557" s="23" t="inlineStr">
        <is>
          <t>Paid Advertising</t>
        </is>
      </c>
      <c r="C557" s="31" t="n">
        <v>30.45032721352021</v>
      </c>
      <c r="D557" s="32" t="n">
        <v>0.0163414915688768</v>
      </c>
      <c r="E557" s="31" t="n">
        <v>4734</v>
      </c>
      <c r="F557" s="28">
        <f>E557-C557</f>
        <v/>
      </c>
      <c r="G557" s="29">
        <f>F557/C557</f>
        <v/>
      </c>
      <c r="H557" s="28">
        <f>IFERROR(C557/D557, 0)</f>
        <v/>
      </c>
      <c r="I557" s="23">
        <f>IF(G557&gt;4, "High ROI", IF(G557&gt;1, "Medium ROI", "Low ROI"))</f>
        <v/>
      </c>
    </row>
    <row r="558">
      <c r="A558" s="25" t="n">
        <v>557</v>
      </c>
      <c r="B558" s="9" t="inlineStr">
        <is>
          <t>Social Media</t>
        </is>
      </c>
      <c r="C558" s="26" t="n">
        <v>9.546325667652964</v>
      </c>
      <c r="D558" s="27" t="n">
        <v>0.1675922473559195</v>
      </c>
      <c r="E558" s="26" t="n">
        <v>2766</v>
      </c>
      <c r="F558" s="28">
        <f>E558-C558</f>
        <v/>
      </c>
      <c r="G558" s="29">
        <f>F558/C558</f>
        <v/>
      </c>
      <c r="H558" s="28">
        <f>IFERROR(C558/D558, 0)</f>
        <v/>
      </c>
      <c r="I558" s="9">
        <f>IF(G558&gt;4, "High ROI", IF(G558&gt;1, "Medium ROI", "Low ROI"))</f>
        <v/>
      </c>
    </row>
    <row r="559">
      <c r="A559" s="30" t="n">
        <v>558</v>
      </c>
      <c r="B559" s="23" t="inlineStr">
        <is>
          <t>Paid Advertising</t>
        </is>
      </c>
      <c r="C559" s="31" t="n">
        <v>30.45032721352021</v>
      </c>
      <c r="D559" s="32" t="n">
        <v>0.0163414915688768</v>
      </c>
      <c r="E559" s="31" t="n">
        <v>4055</v>
      </c>
      <c r="F559" s="28">
        <f>E559-C559</f>
        <v/>
      </c>
      <c r="G559" s="29">
        <f>F559/C559</f>
        <v/>
      </c>
      <c r="H559" s="28">
        <f>IFERROR(C559/D559, 0)</f>
        <v/>
      </c>
      <c r="I559" s="23">
        <f>IF(G559&gt;4, "High ROI", IF(G559&gt;1, "Medium ROI", "Low ROI"))</f>
        <v/>
      </c>
    </row>
    <row r="560">
      <c r="A560" s="25" t="n">
        <v>559</v>
      </c>
      <c r="B560" s="9" t="inlineStr">
        <is>
          <t>Referral</t>
        </is>
      </c>
      <c r="C560" s="26" t="n">
        <v>8.320326732170223</v>
      </c>
      <c r="D560" s="27" t="n">
        <v>0.1231449787166301</v>
      </c>
      <c r="E560" s="26" t="n">
        <v>3540</v>
      </c>
      <c r="F560" s="28">
        <f>E560-C560</f>
        <v/>
      </c>
      <c r="G560" s="29">
        <f>F560/C560</f>
        <v/>
      </c>
      <c r="H560" s="28">
        <f>IFERROR(C560/D560, 0)</f>
        <v/>
      </c>
      <c r="I560" s="9">
        <f>IF(G560&gt;4, "High ROI", IF(G560&gt;1, "Medium ROI", "Low ROI"))</f>
        <v/>
      </c>
    </row>
    <row r="561">
      <c r="A561" s="30" t="n">
        <v>560</v>
      </c>
      <c r="B561" s="23" t="inlineStr">
        <is>
          <t>Social Media</t>
        </is>
      </c>
      <c r="C561" s="31" t="n">
        <v>9.546325667652964</v>
      </c>
      <c r="D561" s="32" t="n">
        <v>0.1675922473559195</v>
      </c>
      <c r="E561" s="31" t="n">
        <v>1207</v>
      </c>
      <c r="F561" s="28">
        <f>E561-C561</f>
        <v/>
      </c>
      <c r="G561" s="29">
        <f>F561/C561</f>
        <v/>
      </c>
      <c r="H561" s="28">
        <f>IFERROR(C561/D561, 0)</f>
        <v/>
      </c>
      <c r="I561" s="23">
        <f>IF(G561&gt;4, "High ROI", IF(G561&gt;1, "Medium ROI", "Low ROI"))</f>
        <v/>
      </c>
    </row>
    <row r="562">
      <c r="A562" s="25" t="n">
        <v>561</v>
      </c>
      <c r="B562" s="9" t="inlineStr">
        <is>
          <t>Paid Advertising</t>
        </is>
      </c>
      <c r="C562" s="26" t="n">
        <v>30.45032721352021</v>
      </c>
      <c r="D562" s="27" t="n">
        <v>0.0163414915688768</v>
      </c>
      <c r="E562" s="26" t="n">
        <v>1758</v>
      </c>
      <c r="F562" s="28">
        <f>E562-C562</f>
        <v/>
      </c>
      <c r="G562" s="29">
        <f>F562/C562</f>
        <v/>
      </c>
      <c r="H562" s="28">
        <f>IFERROR(C562/D562, 0)</f>
        <v/>
      </c>
      <c r="I562" s="9">
        <f>IF(G562&gt;4, "High ROI", IF(G562&gt;1, "Medium ROI", "Low ROI"))</f>
        <v/>
      </c>
    </row>
    <row r="563">
      <c r="A563" s="30" t="n">
        <v>562</v>
      </c>
      <c r="B563" s="23" t="inlineStr">
        <is>
          <t>Email Marketing</t>
        </is>
      </c>
      <c r="C563" s="31" t="n">
        <v>5.246263271245097</v>
      </c>
      <c r="D563" s="32" t="n">
        <v>0.0438222285949381</v>
      </c>
      <c r="E563" s="31" t="n">
        <v>2757</v>
      </c>
      <c r="F563" s="28">
        <f>E563-C563</f>
        <v/>
      </c>
      <c r="G563" s="29">
        <f>F563/C563</f>
        <v/>
      </c>
      <c r="H563" s="28">
        <f>IFERROR(C563/D563, 0)</f>
        <v/>
      </c>
      <c r="I563" s="23">
        <f>IF(G563&gt;4, "High ROI", IF(G563&gt;1, "Medium ROI", "Low ROI"))</f>
        <v/>
      </c>
    </row>
    <row r="564">
      <c r="A564" s="25" t="n">
        <v>563</v>
      </c>
      <c r="B564" s="9" t="inlineStr">
        <is>
          <t>Referral</t>
        </is>
      </c>
      <c r="C564" s="26" t="n">
        <v>8.320326732170223</v>
      </c>
      <c r="D564" s="27" t="n">
        <v>0.1231449787166301</v>
      </c>
      <c r="E564" s="26" t="n">
        <v>1302</v>
      </c>
      <c r="F564" s="28">
        <f>E564-C564</f>
        <v/>
      </c>
      <c r="G564" s="29">
        <f>F564/C564</f>
        <v/>
      </c>
      <c r="H564" s="28">
        <f>IFERROR(C564/D564, 0)</f>
        <v/>
      </c>
      <c r="I564" s="9">
        <f>IF(G564&gt;4, "High ROI", IF(G564&gt;1, "Medium ROI", "Low ROI"))</f>
        <v/>
      </c>
    </row>
    <row r="565">
      <c r="A565" s="30" t="n">
        <v>564</v>
      </c>
      <c r="B565" s="23" t="inlineStr">
        <is>
          <t>Email Marketing</t>
        </is>
      </c>
      <c r="C565" s="31" t="n">
        <v>5.246263271245097</v>
      </c>
      <c r="D565" s="32" t="n">
        <v>0.0438222285949381</v>
      </c>
      <c r="E565" s="31" t="n">
        <v>2410</v>
      </c>
      <c r="F565" s="28">
        <f>E565-C565</f>
        <v/>
      </c>
      <c r="G565" s="29">
        <f>F565/C565</f>
        <v/>
      </c>
      <c r="H565" s="28">
        <f>IFERROR(C565/D565, 0)</f>
        <v/>
      </c>
      <c r="I565" s="23">
        <f>IF(G565&gt;4, "High ROI", IF(G565&gt;1, "Medium ROI", "Low ROI"))</f>
        <v/>
      </c>
    </row>
    <row r="566">
      <c r="A566" s="25" t="n">
        <v>565</v>
      </c>
      <c r="B566" s="9" t="inlineStr">
        <is>
          <t>Paid Advertising</t>
        </is>
      </c>
      <c r="C566" s="26" t="n">
        <v>30.45032721352021</v>
      </c>
      <c r="D566" s="27" t="n">
        <v>0.0163414915688768</v>
      </c>
      <c r="E566" s="26" t="n">
        <v>2422</v>
      </c>
      <c r="F566" s="28">
        <f>E566-C566</f>
        <v/>
      </c>
      <c r="G566" s="29">
        <f>F566/C566</f>
        <v/>
      </c>
      <c r="H566" s="28">
        <f>IFERROR(C566/D566, 0)</f>
        <v/>
      </c>
      <c r="I566" s="9">
        <f>IF(G566&gt;4, "High ROI", IF(G566&gt;1, "Medium ROI", "Low ROI"))</f>
        <v/>
      </c>
    </row>
    <row r="567">
      <c r="A567" s="30" t="n">
        <v>566</v>
      </c>
      <c r="B567" s="23" t="inlineStr">
        <is>
          <t>Social Media</t>
        </is>
      </c>
      <c r="C567" s="31" t="n">
        <v>9.546325667652964</v>
      </c>
      <c r="D567" s="32" t="n">
        <v>0.1675922473559195</v>
      </c>
      <c r="E567" s="31" t="n">
        <v>3471</v>
      </c>
      <c r="F567" s="28">
        <f>E567-C567</f>
        <v/>
      </c>
      <c r="G567" s="29">
        <f>F567/C567</f>
        <v/>
      </c>
      <c r="H567" s="28">
        <f>IFERROR(C567/D567, 0)</f>
        <v/>
      </c>
      <c r="I567" s="23">
        <f>IF(G567&gt;4, "High ROI", IF(G567&gt;1, "Medium ROI", "Low ROI"))</f>
        <v/>
      </c>
    </row>
    <row r="568">
      <c r="A568" s="25" t="n">
        <v>567</v>
      </c>
      <c r="B568" s="9" t="inlineStr">
        <is>
          <t>Social Media</t>
        </is>
      </c>
      <c r="C568" s="26" t="n">
        <v>9.546325667652964</v>
      </c>
      <c r="D568" s="27" t="n">
        <v>0.1675922473559195</v>
      </c>
      <c r="E568" s="26" t="n">
        <v>4866</v>
      </c>
      <c r="F568" s="28">
        <f>E568-C568</f>
        <v/>
      </c>
      <c r="G568" s="29">
        <f>F568/C568</f>
        <v/>
      </c>
      <c r="H568" s="28">
        <f>IFERROR(C568/D568, 0)</f>
        <v/>
      </c>
      <c r="I568" s="9">
        <f>IF(G568&gt;4, "High ROI", IF(G568&gt;1, "Medium ROI", "Low ROI"))</f>
        <v/>
      </c>
    </row>
    <row r="569">
      <c r="A569" s="30" t="n">
        <v>568</v>
      </c>
      <c r="B569" s="23" t="inlineStr">
        <is>
          <t>Paid Advertising</t>
        </is>
      </c>
      <c r="C569" s="31" t="n">
        <v>30.45032721352021</v>
      </c>
      <c r="D569" s="32" t="n">
        <v>0.0163414915688768</v>
      </c>
      <c r="E569" s="31" t="n">
        <v>4998</v>
      </c>
      <c r="F569" s="28">
        <f>E569-C569</f>
        <v/>
      </c>
      <c r="G569" s="29">
        <f>F569/C569</f>
        <v/>
      </c>
      <c r="H569" s="28">
        <f>IFERROR(C569/D569, 0)</f>
        <v/>
      </c>
      <c r="I569" s="23">
        <f>IF(G569&gt;4, "High ROI", IF(G569&gt;1, "Medium ROI", "Low ROI"))</f>
        <v/>
      </c>
    </row>
    <row r="570">
      <c r="A570" s="25" t="n">
        <v>569</v>
      </c>
      <c r="B570" s="9" t="inlineStr">
        <is>
          <t>Paid Advertising</t>
        </is>
      </c>
      <c r="C570" s="26" t="n">
        <v>30.45032721352021</v>
      </c>
      <c r="D570" s="27" t="n">
        <v>0.0163414915688768</v>
      </c>
      <c r="E570" s="26" t="n">
        <v>3882</v>
      </c>
      <c r="F570" s="28">
        <f>E570-C570</f>
        <v/>
      </c>
      <c r="G570" s="29">
        <f>F570/C570</f>
        <v/>
      </c>
      <c r="H570" s="28">
        <f>IFERROR(C570/D570, 0)</f>
        <v/>
      </c>
      <c r="I570" s="9">
        <f>IF(G570&gt;4, "High ROI", IF(G570&gt;1, "Medium ROI", "Low ROI"))</f>
        <v/>
      </c>
    </row>
    <row r="571">
      <c r="A571" s="30" t="n">
        <v>570</v>
      </c>
      <c r="B571" s="23" t="inlineStr">
        <is>
          <t>Email Marketing</t>
        </is>
      </c>
      <c r="C571" s="31" t="n">
        <v>5.246263271245097</v>
      </c>
      <c r="D571" s="32" t="n">
        <v>0.0438222285949381</v>
      </c>
      <c r="E571" s="31" t="n">
        <v>2291</v>
      </c>
      <c r="F571" s="28">
        <f>E571-C571</f>
        <v/>
      </c>
      <c r="G571" s="29">
        <f>F571/C571</f>
        <v/>
      </c>
      <c r="H571" s="28">
        <f>IFERROR(C571/D571, 0)</f>
        <v/>
      </c>
      <c r="I571" s="23">
        <f>IF(G571&gt;4, "High ROI", IF(G571&gt;1, "Medium ROI", "Low ROI"))</f>
        <v/>
      </c>
    </row>
    <row r="572">
      <c r="A572" s="25" t="n">
        <v>571</v>
      </c>
      <c r="B572" s="9" t="inlineStr">
        <is>
          <t>Email Marketing</t>
        </is>
      </c>
      <c r="C572" s="26" t="n">
        <v>5.246263271245097</v>
      </c>
      <c r="D572" s="27" t="n">
        <v>0.0438222285949381</v>
      </c>
      <c r="E572" s="26" t="n">
        <v>1268</v>
      </c>
      <c r="F572" s="28">
        <f>E572-C572</f>
        <v/>
      </c>
      <c r="G572" s="29">
        <f>F572/C572</f>
        <v/>
      </c>
      <c r="H572" s="28">
        <f>IFERROR(C572/D572, 0)</f>
        <v/>
      </c>
      <c r="I572" s="9">
        <f>IF(G572&gt;4, "High ROI", IF(G572&gt;1, "Medium ROI", "Low ROI"))</f>
        <v/>
      </c>
    </row>
    <row r="573">
      <c r="A573" s="30" t="n">
        <v>572</v>
      </c>
      <c r="B573" s="23" t="inlineStr">
        <is>
          <t>Email Marketing</t>
        </is>
      </c>
      <c r="C573" s="31" t="n">
        <v>5.246263271245097</v>
      </c>
      <c r="D573" s="32" t="n">
        <v>0.0438222285949381</v>
      </c>
      <c r="E573" s="31" t="n">
        <v>545</v>
      </c>
      <c r="F573" s="28">
        <f>E573-C573</f>
        <v/>
      </c>
      <c r="G573" s="29">
        <f>F573/C573</f>
        <v/>
      </c>
      <c r="H573" s="28">
        <f>IFERROR(C573/D573, 0)</f>
        <v/>
      </c>
      <c r="I573" s="23">
        <f>IF(G573&gt;4, "High ROI", IF(G573&gt;1, "Medium ROI", "Low ROI"))</f>
        <v/>
      </c>
    </row>
    <row r="574">
      <c r="A574" s="25" t="n">
        <v>573</v>
      </c>
      <c r="B574" s="9" t="inlineStr">
        <is>
          <t>Email Marketing</t>
        </is>
      </c>
      <c r="C574" s="26" t="n">
        <v>5.246263271245097</v>
      </c>
      <c r="D574" s="27" t="n">
        <v>0.0438222285949381</v>
      </c>
      <c r="E574" s="26" t="n">
        <v>1267</v>
      </c>
      <c r="F574" s="28">
        <f>E574-C574</f>
        <v/>
      </c>
      <c r="G574" s="29">
        <f>F574/C574</f>
        <v/>
      </c>
      <c r="H574" s="28">
        <f>IFERROR(C574/D574, 0)</f>
        <v/>
      </c>
      <c r="I574" s="9">
        <f>IF(G574&gt;4, "High ROI", IF(G574&gt;1, "Medium ROI", "Low ROI"))</f>
        <v/>
      </c>
    </row>
    <row r="575">
      <c r="A575" s="30" t="n">
        <v>574</v>
      </c>
      <c r="B575" s="23" t="inlineStr">
        <is>
          <t>Email Marketing</t>
        </is>
      </c>
      <c r="C575" s="31" t="n">
        <v>5.246263271245097</v>
      </c>
      <c r="D575" s="32" t="n">
        <v>0.0438222285949381</v>
      </c>
      <c r="E575" s="31" t="n">
        <v>4288</v>
      </c>
      <c r="F575" s="28">
        <f>E575-C575</f>
        <v/>
      </c>
      <c r="G575" s="29">
        <f>F575/C575</f>
        <v/>
      </c>
      <c r="H575" s="28">
        <f>IFERROR(C575/D575, 0)</f>
        <v/>
      </c>
      <c r="I575" s="23">
        <f>IF(G575&gt;4, "High ROI", IF(G575&gt;1, "Medium ROI", "Low ROI"))</f>
        <v/>
      </c>
    </row>
    <row r="576">
      <c r="A576" s="25" t="n">
        <v>575</v>
      </c>
      <c r="B576" s="9" t="inlineStr">
        <is>
          <t>Email Marketing</t>
        </is>
      </c>
      <c r="C576" s="26" t="n">
        <v>5.246263271245097</v>
      </c>
      <c r="D576" s="27" t="n">
        <v>0.0438222285949381</v>
      </c>
      <c r="E576" s="26" t="n">
        <v>1398</v>
      </c>
      <c r="F576" s="28">
        <f>E576-C576</f>
        <v/>
      </c>
      <c r="G576" s="29">
        <f>F576/C576</f>
        <v/>
      </c>
      <c r="H576" s="28">
        <f>IFERROR(C576/D576, 0)</f>
        <v/>
      </c>
      <c r="I576" s="9">
        <f>IF(G576&gt;4, "High ROI", IF(G576&gt;1, "Medium ROI", "Low ROI"))</f>
        <v/>
      </c>
    </row>
    <row r="577">
      <c r="A577" s="30" t="n">
        <v>576</v>
      </c>
      <c r="B577" s="23" t="inlineStr">
        <is>
          <t>Paid Advertising</t>
        </is>
      </c>
      <c r="C577" s="31" t="n">
        <v>30.45032721352021</v>
      </c>
      <c r="D577" s="32" t="n">
        <v>0.0163414915688768</v>
      </c>
      <c r="E577" s="31" t="n">
        <v>2826</v>
      </c>
      <c r="F577" s="28">
        <f>E577-C577</f>
        <v/>
      </c>
      <c r="G577" s="29">
        <f>F577/C577</f>
        <v/>
      </c>
      <c r="H577" s="28">
        <f>IFERROR(C577/D577, 0)</f>
        <v/>
      </c>
      <c r="I577" s="23">
        <f>IF(G577&gt;4, "High ROI", IF(G577&gt;1, "Medium ROI", "Low ROI"))</f>
        <v/>
      </c>
    </row>
    <row r="578">
      <c r="A578" s="25" t="n">
        <v>577</v>
      </c>
      <c r="B578" s="9" t="inlineStr">
        <is>
          <t>Email Marketing</t>
        </is>
      </c>
      <c r="C578" s="26" t="n">
        <v>5.246263271245097</v>
      </c>
      <c r="D578" s="27" t="n">
        <v>0.0438222285949381</v>
      </c>
      <c r="E578" s="26" t="n">
        <v>749</v>
      </c>
      <c r="F578" s="28">
        <f>E578-C578</f>
        <v/>
      </c>
      <c r="G578" s="29">
        <f>F578/C578</f>
        <v/>
      </c>
      <c r="H578" s="28">
        <f>IFERROR(C578/D578, 0)</f>
        <v/>
      </c>
      <c r="I578" s="9">
        <f>IF(G578&gt;4, "High ROI", IF(G578&gt;1, "Medium ROI", "Low ROI"))</f>
        <v/>
      </c>
    </row>
    <row r="579">
      <c r="A579" s="30" t="n">
        <v>578</v>
      </c>
      <c r="B579" s="23" t="inlineStr">
        <is>
          <t>Referral</t>
        </is>
      </c>
      <c r="C579" s="31" t="n">
        <v>8.320326732170223</v>
      </c>
      <c r="D579" s="32" t="n">
        <v>0.1231449787166301</v>
      </c>
      <c r="E579" s="31" t="n">
        <v>4603</v>
      </c>
      <c r="F579" s="28">
        <f>E579-C579</f>
        <v/>
      </c>
      <c r="G579" s="29">
        <f>F579/C579</f>
        <v/>
      </c>
      <c r="H579" s="28">
        <f>IFERROR(C579/D579, 0)</f>
        <v/>
      </c>
      <c r="I579" s="23">
        <f>IF(G579&gt;4, "High ROI", IF(G579&gt;1, "Medium ROI", "Low ROI"))</f>
        <v/>
      </c>
    </row>
    <row r="580">
      <c r="A580" s="25" t="n">
        <v>579</v>
      </c>
      <c r="B580" s="9" t="inlineStr">
        <is>
          <t>Social Media</t>
        </is>
      </c>
      <c r="C580" s="26" t="n">
        <v>9.546325667652964</v>
      </c>
      <c r="D580" s="27" t="n">
        <v>0.1675922473559195</v>
      </c>
      <c r="E580" s="26" t="n">
        <v>1796</v>
      </c>
      <c r="F580" s="28">
        <f>E580-C580</f>
        <v/>
      </c>
      <c r="G580" s="29">
        <f>F580/C580</f>
        <v/>
      </c>
      <c r="H580" s="28">
        <f>IFERROR(C580/D580, 0)</f>
        <v/>
      </c>
      <c r="I580" s="9">
        <f>IF(G580&gt;4, "High ROI", IF(G580&gt;1, "Medium ROI", "Low ROI"))</f>
        <v/>
      </c>
    </row>
    <row r="581">
      <c r="A581" s="30" t="n">
        <v>580</v>
      </c>
      <c r="B581" s="23" t="inlineStr">
        <is>
          <t>Paid Advertising</t>
        </is>
      </c>
      <c r="C581" s="31" t="n">
        <v>30.45032721352021</v>
      </c>
      <c r="D581" s="32" t="n">
        <v>0.0163414915688768</v>
      </c>
      <c r="E581" s="31" t="n">
        <v>3988</v>
      </c>
      <c r="F581" s="28">
        <f>E581-C581</f>
        <v/>
      </c>
      <c r="G581" s="29">
        <f>F581/C581</f>
        <v/>
      </c>
      <c r="H581" s="28">
        <f>IFERROR(C581/D581, 0)</f>
        <v/>
      </c>
      <c r="I581" s="23">
        <f>IF(G581&gt;4, "High ROI", IF(G581&gt;1, "Medium ROI", "Low ROI"))</f>
        <v/>
      </c>
    </row>
    <row r="582">
      <c r="A582" s="25" t="n">
        <v>581</v>
      </c>
      <c r="B582" s="9" t="inlineStr">
        <is>
          <t>Email Marketing</t>
        </is>
      </c>
      <c r="C582" s="26" t="n">
        <v>5.246263271245097</v>
      </c>
      <c r="D582" s="27" t="n">
        <v>0.0438222285949381</v>
      </c>
      <c r="E582" s="26" t="n">
        <v>1855</v>
      </c>
      <c r="F582" s="28">
        <f>E582-C582</f>
        <v/>
      </c>
      <c r="G582" s="29">
        <f>F582/C582</f>
        <v/>
      </c>
      <c r="H582" s="28">
        <f>IFERROR(C582/D582, 0)</f>
        <v/>
      </c>
      <c r="I582" s="9">
        <f>IF(G582&gt;4, "High ROI", IF(G582&gt;1, "Medium ROI", "Low ROI"))</f>
        <v/>
      </c>
    </row>
    <row r="583">
      <c r="A583" s="30" t="n">
        <v>582</v>
      </c>
      <c r="B583" s="23" t="inlineStr">
        <is>
          <t>Paid Advertising</t>
        </is>
      </c>
      <c r="C583" s="31" t="n">
        <v>30.45032721352021</v>
      </c>
      <c r="D583" s="32" t="n">
        <v>0.0163414915688768</v>
      </c>
      <c r="E583" s="31" t="n">
        <v>765</v>
      </c>
      <c r="F583" s="28">
        <f>E583-C583</f>
        <v/>
      </c>
      <c r="G583" s="29">
        <f>F583/C583</f>
        <v/>
      </c>
      <c r="H583" s="28">
        <f>IFERROR(C583/D583, 0)</f>
        <v/>
      </c>
      <c r="I583" s="23">
        <f>IF(G583&gt;4, "High ROI", IF(G583&gt;1, "Medium ROI", "Low ROI"))</f>
        <v/>
      </c>
    </row>
    <row r="584">
      <c r="A584" s="25" t="n">
        <v>583</v>
      </c>
      <c r="B584" s="9" t="inlineStr">
        <is>
          <t>Referral</t>
        </is>
      </c>
      <c r="C584" s="26" t="n">
        <v>8.320326732170223</v>
      </c>
      <c r="D584" s="27" t="n">
        <v>0.1231449787166301</v>
      </c>
      <c r="E584" s="26" t="n">
        <v>1847</v>
      </c>
      <c r="F584" s="28">
        <f>E584-C584</f>
        <v/>
      </c>
      <c r="G584" s="29">
        <f>F584/C584</f>
        <v/>
      </c>
      <c r="H584" s="28">
        <f>IFERROR(C584/D584, 0)</f>
        <v/>
      </c>
      <c r="I584" s="9">
        <f>IF(G584&gt;4, "High ROI", IF(G584&gt;1, "Medium ROI", "Low ROI"))</f>
        <v/>
      </c>
    </row>
    <row r="585">
      <c r="A585" s="30" t="n">
        <v>584</v>
      </c>
      <c r="B585" s="23" t="inlineStr">
        <is>
          <t>Email Marketing</t>
        </is>
      </c>
      <c r="C585" s="31" t="n">
        <v>5.246263271245097</v>
      </c>
      <c r="D585" s="32" t="n">
        <v>0.0438222285949381</v>
      </c>
      <c r="E585" s="31" t="n">
        <v>1241</v>
      </c>
      <c r="F585" s="28">
        <f>E585-C585</f>
        <v/>
      </c>
      <c r="G585" s="29">
        <f>F585/C585</f>
        <v/>
      </c>
      <c r="H585" s="28">
        <f>IFERROR(C585/D585, 0)</f>
        <v/>
      </c>
      <c r="I585" s="23">
        <f>IF(G585&gt;4, "High ROI", IF(G585&gt;1, "Medium ROI", "Low ROI"))</f>
        <v/>
      </c>
    </row>
    <row r="586">
      <c r="A586" s="25" t="n">
        <v>585</v>
      </c>
      <c r="B586" s="9" t="inlineStr">
        <is>
          <t>Email Marketing</t>
        </is>
      </c>
      <c r="C586" s="26" t="n">
        <v>5.246263271245097</v>
      </c>
      <c r="D586" s="27" t="n">
        <v>0.0438222285949381</v>
      </c>
      <c r="E586" s="26" t="n">
        <v>4624</v>
      </c>
      <c r="F586" s="28">
        <f>E586-C586</f>
        <v/>
      </c>
      <c r="G586" s="29">
        <f>F586/C586</f>
        <v/>
      </c>
      <c r="H586" s="28">
        <f>IFERROR(C586/D586, 0)</f>
        <v/>
      </c>
      <c r="I586" s="9">
        <f>IF(G586&gt;4, "High ROI", IF(G586&gt;1, "Medium ROI", "Low ROI"))</f>
        <v/>
      </c>
    </row>
    <row r="587">
      <c r="A587" s="30" t="n">
        <v>586</v>
      </c>
      <c r="B587" s="23" t="inlineStr">
        <is>
          <t>Referral</t>
        </is>
      </c>
      <c r="C587" s="31" t="n">
        <v>8.320326732170223</v>
      </c>
      <c r="D587" s="32" t="n">
        <v>0.1231449787166301</v>
      </c>
      <c r="E587" s="31" t="n">
        <v>2558</v>
      </c>
      <c r="F587" s="28">
        <f>E587-C587</f>
        <v/>
      </c>
      <c r="G587" s="29">
        <f>F587/C587</f>
        <v/>
      </c>
      <c r="H587" s="28">
        <f>IFERROR(C587/D587, 0)</f>
        <v/>
      </c>
      <c r="I587" s="23">
        <f>IF(G587&gt;4, "High ROI", IF(G587&gt;1, "Medium ROI", "Low ROI"))</f>
        <v/>
      </c>
    </row>
    <row r="588">
      <c r="A588" s="25" t="n">
        <v>587</v>
      </c>
      <c r="B588" s="9" t="inlineStr">
        <is>
          <t>Paid Advertising</t>
        </is>
      </c>
      <c r="C588" s="26" t="n">
        <v>30.45032721352021</v>
      </c>
      <c r="D588" s="27" t="n">
        <v>0.0163414915688768</v>
      </c>
      <c r="E588" s="26" t="n">
        <v>3385</v>
      </c>
      <c r="F588" s="28">
        <f>E588-C588</f>
        <v/>
      </c>
      <c r="G588" s="29">
        <f>F588/C588</f>
        <v/>
      </c>
      <c r="H588" s="28">
        <f>IFERROR(C588/D588, 0)</f>
        <v/>
      </c>
      <c r="I588" s="9">
        <f>IF(G588&gt;4, "High ROI", IF(G588&gt;1, "Medium ROI", "Low ROI"))</f>
        <v/>
      </c>
    </row>
    <row r="589">
      <c r="A589" s="30" t="n">
        <v>588</v>
      </c>
      <c r="B589" s="23" t="inlineStr">
        <is>
          <t>Referral</t>
        </is>
      </c>
      <c r="C589" s="31" t="n">
        <v>8.320326732170223</v>
      </c>
      <c r="D589" s="32" t="n">
        <v>0.1231449787166301</v>
      </c>
      <c r="E589" s="31" t="n">
        <v>3508</v>
      </c>
      <c r="F589" s="28">
        <f>E589-C589</f>
        <v/>
      </c>
      <c r="G589" s="29">
        <f>F589/C589</f>
        <v/>
      </c>
      <c r="H589" s="28">
        <f>IFERROR(C589/D589, 0)</f>
        <v/>
      </c>
      <c r="I589" s="23">
        <f>IF(G589&gt;4, "High ROI", IF(G589&gt;1, "Medium ROI", "Low ROI"))</f>
        <v/>
      </c>
    </row>
    <row r="590">
      <c r="A590" s="25" t="n">
        <v>589</v>
      </c>
      <c r="B590" s="9" t="inlineStr">
        <is>
          <t>Paid Advertising</t>
        </is>
      </c>
      <c r="C590" s="26" t="n">
        <v>30.45032721352021</v>
      </c>
      <c r="D590" s="27" t="n">
        <v>0.0163414915688768</v>
      </c>
      <c r="E590" s="26" t="n">
        <v>1518</v>
      </c>
      <c r="F590" s="28">
        <f>E590-C590</f>
        <v/>
      </c>
      <c r="G590" s="29">
        <f>F590/C590</f>
        <v/>
      </c>
      <c r="H590" s="28">
        <f>IFERROR(C590/D590, 0)</f>
        <v/>
      </c>
      <c r="I590" s="9">
        <f>IF(G590&gt;4, "High ROI", IF(G590&gt;1, "Medium ROI", "Low ROI"))</f>
        <v/>
      </c>
    </row>
    <row r="591">
      <c r="A591" s="30" t="n">
        <v>590</v>
      </c>
      <c r="B591" s="23" t="inlineStr">
        <is>
          <t>Email Marketing</t>
        </is>
      </c>
      <c r="C591" s="31" t="n">
        <v>5.246263271245097</v>
      </c>
      <c r="D591" s="32" t="n">
        <v>0.0438222285949381</v>
      </c>
      <c r="E591" s="31" t="n">
        <v>3097</v>
      </c>
      <c r="F591" s="28">
        <f>E591-C591</f>
        <v/>
      </c>
      <c r="G591" s="29">
        <f>F591/C591</f>
        <v/>
      </c>
      <c r="H591" s="28">
        <f>IFERROR(C591/D591, 0)</f>
        <v/>
      </c>
      <c r="I591" s="23">
        <f>IF(G591&gt;4, "High ROI", IF(G591&gt;1, "Medium ROI", "Low ROI"))</f>
        <v/>
      </c>
    </row>
    <row r="592">
      <c r="A592" s="25" t="n">
        <v>591</v>
      </c>
      <c r="B592" s="9" t="inlineStr">
        <is>
          <t>Email Marketing</t>
        </is>
      </c>
      <c r="C592" s="26" t="n">
        <v>5.246263271245097</v>
      </c>
      <c r="D592" s="27" t="n">
        <v>0.0438222285949381</v>
      </c>
      <c r="E592" s="26" t="n">
        <v>1027</v>
      </c>
      <c r="F592" s="28">
        <f>E592-C592</f>
        <v/>
      </c>
      <c r="G592" s="29">
        <f>F592/C592</f>
        <v/>
      </c>
      <c r="H592" s="28">
        <f>IFERROR(C592/D592, 0)</f>
        <v/>
      </c>
      <c r="I592" s="9">
        <f>IF(G592&gt;4, "High ROI", IF(G592&gt;1, "Medium ROI", "Low ROI"))</f>
        <v/>
      </c>
    </row>
    <row r="593">
      <c r="A593" s="30" t="n">
        <v>592</v>
      </c>
      <c r="B593" s="23" t="inlineStr">
        <is>
          <t>Paid Advertising</t>
        </is>
      </c>
      <c r="C593" s="31" t="n">
        <v>30.45032721352021</v>
      </c>
      <c r="D593" s="32" t="n">
        <v>0.0163414915688768</v>
      </c>
      <c r="E593" s="31" t="n">
        <v>2528</v>
      </c>
      <c r="F593" s="28">
        <f>E593-C593</f>
        <v/>
      </c>
      <c r="G593" s="29">
        <f>F593/C593</f>
        <v/>
      </c>
      <c r="H593" s="28">
        <f>IFERROR(C593/D593, 0)</f>
        <v/>
      </c>
      <c r="I593" s="23">
        <f>IF(G593&gt;4, "High ROI", IF(G593&gt;1, "Medium ROI", "Low ROI"))</f>
        <v/>
      </c>
    </row>
    <row r="594">
      <c r="A594" s="25" t="n">
        <v>593</v>
      </c>
      <c r="B594" s="9" t="inlineStr">
        <is>
          <t>Referral</t>
        </is>
      </c>
      <c r="C594" s="26" t="n">
        <v>8.320326732170223</v>
      </c>
      <c r="D594" s="27" t="n">
        <v>0.1231449787166301</v>
      </c>
      <c r="E594" s="26" t="n">
        <v>3831</v>
      </c>
      <c r="F594" s="28">
        <f>E594-C594</f>
        <v/>
      </c>
      <c r="G594" s="29">
        <f>F594/C594</f>
        <v/>
      </c>
      <c r="H594" s="28">
        <f>IFERROR(C594/D594, 0)</f>
        <v/>
      </c>
      <c r="I594" s="9">
        <f>IF(G594&gt;4, "High ROI", IF(G594&gt;1, "Medium ROI", "Low ROI"))</f>
        <v/>
      </c>
    </row>
    <row r="595">
      <c r="A595" s="30" t="n">
        <v>594</v>
      </c>
      <c r="B595" s="23" t="inlineStr">
        <is>
          <t>Paid Advertising</t>
        </is>
      </c>
      <c r="C595" s="31" t="n">
        <v>30.45032721352021</v>
      </c>
      <c r="D595" s="32" t="n">
        <v>0.0163414915688768</v>
      </c>
      <c r="E595" s="31" t="n">
        <v>2821</v>
      </c>
      <c r="F595" s="28">
        <f>E595-C595</f>
        <v/>
      </c>
      <c r="G595" s="29">
        <f>F595/C595</f>
        <v/>
      </c>
      <c r="H595" s="28">
        <f>IFERROR(C595/D595, 0)</f>
        <v/>
      </c>
      <c r="I595" s="23">
        <f>IF(G595&gt;4, "High ROI", IF(G595&gt;1, "Medium ROI", "Low ROI"))</f>
        <v/>
      </c>
    </row>
    <row r="596">
      <c r="A596" s="25" t="n">
        <v>595</v>
      </c>
      <c r="B596" s="9" t="inlineStr">
        <is>
          <t>Social Media</t>
        </is>
      </c>
      <c r="C596" s="26" t="n">
        <v>9.546325667652964</v>
      </c>
      <c r="D596" s="27" t="n">
        <v>0.1675922473559195</v>
      </c>
      <c r="E596" s="26" t="n">
        <v>4698</v>
      </c>
      <c r="F596" s="28">
        <f>E596-C596</f>
        <v/>
      </c>
      <c r="G596" s="29">
        <f>F596/C596</f>
        <v/>
      </c>
      <c r="H596" s="28">
        <f>IFERROR(C596/D596, 0)</f>
        <v/>
      </c>
      <c r="I596" s="9">
        <f>IF(G596&gt;4, "High ROI", IF(G596&gt;1, "Medium ROI", "Low ROI"))</f>
        <v/>
      </c>
    </row>
    <row r="597">
      <c r="A597" s="30" t="n">
        <v>596</v>
      </c>
      <c r="B597" s="23" t="inlineStr">
        <is>
          <t>Social Media</t>
        </is>
      </c>
      <c r="C597" s="31" t="n">
        <v>9.546325667652964</v>
      </c>
      <c r="D597" s="32" t="n">
        <v>0.1675922473559195</v>
      </c>
      <c r="E597" s="31" t="n">
        <v>3433</v>
      </c>
      <c r="F597" s="28">
        <f>E597-C597</f>
        <v/>
      </c>
      <c r="G597" s="29">
        <f>F597/C597</f>
        <v/>
      </c>
      <c r="H597" s="28">
        <f>IFERROR(C597/D597, 0)</f>
        <v/>
      </c>
      <c r="I597" s="23">
        <f>IF(G597&gt;4, "High ROI", IF(G597&gt;1, "Medium ROI", "Low ROI"))</f>
        <v/>
      </c>
    </row>
    <row r="598">
      <c r="A598" s="25" t="n">
        <v>597</v>
      </c>
      <c r="B598" s="9" t="inlineStr">
        <is>
          <t>Paid Advertising</t>
        </is>
      </c>
      <c r="C598" s="26" t="n">
        <v>30.45032721352021</v>
      </c>
      <c r="D598" s="27" t="n">
        <v>0.0163414915688768</v>
      </c>
      <c r="E598" s="26" t="n">
        <v>1576</v>
      </c>
      <c r="F598" s="28">
        <f>E598-C598</f>
        <v/>
      </c>
      <c r="G598" s="29">
        <f>F598/C598</f>
        <v/>
      </c>
      <c r="H598" s="28">
        <f>IFERROR(C598/D598, 0)</f>
        <v/>
      </c>
      <c r="I598" s="9">
        <f>IF(G598&gt;4, "High ROI", IF(G598&gt;1, "Medium ROI", "Low ROI"))</f>
        <v/>
      </c>
    </row>
    <row r="599">
      <c r="A599" s="30" t="n">
        <v>598</v>
      </c>
      <c r="B599" s="23" t="inlineStr">
        <is>
          <t>Referral</t>
        </is>
      </c>
      <c r="C599" s="31" t="n">
        <v>8.320326732170223</v>
      </c>
      <c r="D599" s="32" t="n">
        <v>0.1231449787166301</v>
      </c>
      <c r="E599" s="31" t="n">
        <v>3989</v>
      </c>
      <c r="F599" s="28">
        <f>E599-C599</f>
        <v/>
      </c>
      <c r="G599" s="29">
        <f>F599/C599</f>
        <v/>
      </c>
      <c r="H599" s="28">
        <f>IFERROR(C599/D599, 0)</f>
        <v/>
      </c>
      <c r="I599" s="23">
        <f>IF(G599&gt;4, "High ROI", IF(G599&gt;1, "Medium ROI", "Low ROI"))</f>
        <v/>
      </c>
    </row>
    <row r="600">
      <c r="A600" s="25" t="n">
        <v>599</v>
      </c>
      <c r="B600" s="9" t="inlineStr">
        <is>
          <t>Email Marketing</t>
        </is>
      </c>
      <c r="C600" s="26" t="n">
        <v>5.246263271245097</v>
      </c>
      <c r="D600" s="27" t="n">
        <v>0.0438222285949381</v>
      </c>
      <c r="E600" s="26" t="n">
        <v>3395</v>
      </c>
      <c r="F600" s="28">
        <f>E600-C600</f>
        <v/>
      </c>
      <c r="G600" s="29">
        <f>F600/C600</f>
        <v/>
      </c>
      <c r="H600" s="28">
        <f>IFERROR(C600/D600, 0)</f>
        <v/>
      </c>
      <c r="I600" s="9">
        <f>IF(G600&gt;4, "High ROI", IF(G600&gt;1, "Medium ROI", "Low ROI"))</f>
        <v/>
      </c>
    </row>
    <row r="601">
      <c r="A601" s="30" t="n">
        <v>600</v>
      </c>
      <c r="B601" s="23" t="inlineStr">
        <is>
          <t>Referral</t>
        </is>
      </c>
      <c r="C601" s="31" t="n">
        <v>8.320326732170223</v>
      </c>
      <c r="D601" s="32" t="n">
        <v>0.1231449787166301</v>
      </c>
      <c r="E601" s="31" t="n">
        <v>2745</v>
      </c>
      <c r="F601" s="28">
        <f>E601-C601</f>
        <v/>
      </c>
      <c r="G601" s="29">
        <f>F601/C601</f>
        <v/>
      </c>
      <c r="H601" s="28">
        <f>IFERROR(C601/D601, 0)</f>
        <v/>
      </c>
      <c r="I601" s="23">
        <f>IF(G601&gt;4, "High ROI", IF(G601&gt;1, "Medium ROI", "Low ROI"))</f>
        <v/>
      </c>
    </row>
    <row r="602">
      <c r="A602" s="25" t="n">
        <v>601</v>
      </c>
      <c r="B602" s="9" t="inlineStr">
        <is>
          <t>Social Media</t>
        </is>
      </c>
      <c r="C602" s="26" t="n">
        <v>9.546325667652964</v>
      </c>
      <c r="D602" s="27" t="n">
        <v>0.1675922473559195</v>
      </c>
      <c r="E602" s="26" t="n">
        <v>2362</v>
      </c>
      <c r="F602" s="28">
        <f>E602-C602</f>
        <v/>
      </c>
      <c r="G602" s="29">
        <f>F602/C602</f>
        <v/>
      </c>
      <c r="H602" s="28">
        <f>IFERROR(C602/D602, 0)</f>
        <v/>
      </c>
      <c r="I602" s="9">
        <f>IF(G602&gt;4, "High ROI", IF(G602&gt;1, "Medium ROI", "Low ROI"))</f>
        <v/>
      </c>
    </row>
    <row r="603">
      <c r="A603" s="30" t="n">
        <v>602</v>
      </c>
      <c r="B603" s="23" t="inlineStr">
        <is>
          <t>Social Media</t>
        </is>
      </c>
      <c r="C603" s="31" t="n">
        <v>9.546325667652964</v>
      </c>
      <c r="D603" s="32" t="n">
        <v>0.1675922473559195</v>
      </c>
      <c r="E603" s="31" t="n">
        <v>2179</v>
      </c>
      <c r="F603" s="28">
        <f>E603-C603</f>
        <v/>
      </c>
      <c r="G603" s="29">
        <f>F603/C603</f>
        <v/>
      </c>
      <c r="H603" s="28">
        <f>IFERROR(C603/D603, 0)</f>
        <v/>
      </c>
      <c r="I603" s="23">
        <f>IF(G603&gt;4, "High ROI", IF(G603&gt;1, "Medium ROI", "Low ROI"))</f>
        <v/>
      </c>
    </row>
    <row r="604">
      <c r="A604" s="25" t="n">
        <v>603</v>
      </c>
      <c r="B604" s="9" t="inlineStr">
        <is>
          <t>Referral</t>
        </is>
      </c>
      <c r="C604" s="26" t="n">
        <v>8.320326732170223</v>
      </c>
      <c r="D604" s="27" t="n">
        <v>0.1231449787166301</v>
      </c>
      <c r="E604" s="26" t="n">
        <v>2014</v>
      </c>
      <c r="F604" s="28">
        <f>E604-C604</f>
        <v/>
      </c>
      <c r="G604" s="29">
        <f>F604/C604</f>
        <v/>
      </c>
      <c r="H604" s="28">
        <f>IFERROR(C604/D604, 0)</f>
        <v/>
      </c>
      <c r="I604" s="9">
        <f>IF(G604&gt;4, "High ROI", IF(G604&gt;1, "Medium ROI", "Low ROI"))</f>
        <v/>
      </c>
    </row>
    <row r="605">
      <c r="A605" s="30" t="n">
        <v>604</v>
      </c>
      <c r="B605" s="23" t="inlineStr">
        <is>
          <t>Referral</t>
        </is>
      </c>
      <c r="C605" s="31" t="n">
        <v>8.320326732170223</v>
      </c>
      <c r="D605" s="32" t="n">
        <v>0.1231449787166301</v>
      </c>
      <c r="E605" s="31" t="n">
        <v>3982</v>
      </c>
      <c r="F605" s="28">
        <f>E605-C605</f>
        <v/>
      </c>
      <c r="G605" s="29">
        <f>F605/C605</f>
        <v/>
      </c>
      <c r="H605" s="28">
        <f>IFERROR(C605/D605, 0)</f>
        <v/>
      </c>
      <c r="I605" s="23">
        <f>IF(G605&gt;4, "High ROI", IF(G605&gt;1, "Medium ROI", "Low ROI"))</f>
        <v/>
      </c>
    </row>
    <row r="606">
      <c r="A606" s="25" t="n">
        <v>605</v>
      </c>
      <c r="B606" s="9" t="inlineStr">
        <is>
          <t>Referral</t>
        </is>
      </c>
      <c r="C606" s="26" t="n">
        <v>8.320326732170223</v>
      </c>
      <c r="D606" s="27" t="n">
        <v>0.1231449787166301</v>
      </c>
      <c r="E606" s="26" t="n">
        <v>3797</v>
      </c>
      <c r="F606" s="28">
        <f>E606-C606</f>
        <v/>
      </c>
      <c r="G606" s="29">
        <f>F606/C606</f>
        <v/>
      </c>
      <c r="H606" s="28">
        <f>IFERROR(C606/D606, 0)</f>
        <v/>
      </c>
      <c r="I606" s="9">
        <f>IF(G606&gt;4, "High ROI", IF(G606&gt;1, "Medium ROI", "Low ROI"))</f>
        <v/>
      </c>
    </row>
    <row r="607">
      <c r="A607" s="30" t="n">
        <v>606</v>
      </c>
      <c r="B607" s="23" t="inlineStr">
        <is>
          <t>Referral</t>
        </is>
      </c>
      <c r="C607" s="31" t="n">
        <v>8.320326732170223</v>
      </c>
      <c r="D607" s="32" t="n">
        <v>0.1231449787166301</v>
      </c>
      <c r="E607" s="31" t="n">
        <v>3509</v>
      </c>
      <c r="F607" s="28">
        <f>E607-C607</f>
        <v/>
      </c>
      <c r="G607" s="29">
        <f>F607/C607</f>
        <v/>
      </c>
      <c r="H607" s="28">
        <f>IFERROR(C607/D607, 0)</f>
        <v/>
      </c>
      <c r="I607" s="23">
        <f>IF(G607&gt;4, "High ROI", IF(G607&gt;1, "Medium ROI", "Low ROI"))</f>
        <v/>
      </c>
    </row>
    <row r="608">
      <c r="A608" s="25" t="n">
        <v>607</v>
      </c>
      <c r="B608" s="9" t="inlineStr">
        <is>
          <t>Paid Advertising</t>
        </is>
      </c>
      <c r="C608" s="26" t="n">
        <v>30.45032721352021</v>
      </c>
      <c r="D608" s="27" t="n">
        <v>0.0163414915688768</v>
      </c>
      <c r="E608" s="26" t="n">
        <v>4905</v>
      </c>
      <c r="F608" s="28">
        <f>E608-C608</f>
        <v/>
      </c>
      <c r="G608" s="29">
        <f>F608/C608</f>
        <v/>
      </c>
      <c r="H608" s="28">
        <f>IFERROR(C608/D608, 0)</f>
        <v/>
      </c>
      <c r="I608" s="9">
        <f>IF(G608&gt;4, "High ROI", IF(G608&gt;1, "Medium ROI", "Low ROI"))</f>
        <v/>
      </c>
    </row>
    <row r="609">
      <c r="A609" s="30" t="n">
        <v>608</v>
      </c>
      <c r="B609" s="23" t="inlineStr">
        <is>
          <t>Email Marketing</t>
        </is>
      </c>
      <c r="C609" s="31" t="n">
        <v>5.246263271245097</v>
      </c>
      <c r="D609" s="32" t="n">
        <v>0.0438222285949381</v>
      </c>
      <c r="E609" s="31" t="n">
        <v>2098</v>
      </c>
      <c r="F609" s="28">
        <f>E609-C609</f>
        <v/>
      </c>
      <c r="G609" s="29">
        <f>F609/C609</f>
        <v/>
      </c>
      <c r="H609" s="28">
        <f>IFERROR(C609/D609, 0)</f>
        <v/>
      </c>
      <c r="I609" s="23">
        <f>IF(G609&gt;4, "High ROI", IF(G609&gt;1, "Medium ROI", "Low ROI"))</f>
        <v/>
      </c>
    </row>
    <row r="610">
      <c r="A610" s="25" t="n">
        <v>609</v>
      </c>
      <c r="B610" s="9" t="inlineStr">
        <is>
          <t>Referral</t>
        </is>
      </c>
      <c r="C610" s="26" t="n">
        <v>8.320326732170223</v>
      </c>
      <c r="D610" s="27" t="n">
        <v>0.1231449787166301</v>
      </c>
      <c r="E610" s="26" t="n">
        <v>1140</v>
      </c>
      <c r="F610" s="28">
        <f>E610-C610</f>
        <v/>
      </c>
      <c r="G610" s="29">
        <f>F610/C610</f>
        <v/>
      </c>
      <c r="H610" s="28">
        <f>IFERROR(C610/D610, 0)</f>
        <v/>
      </c>
      <c r="I610" s="9">
        <f>IF(G610&gt;4, "High ROI", IF(G610&gt;1, "Medium ROI", "Low ROI"))</f>
        <v/>
      </c>
    </row>
    <row r="611">
      <c r="A611" s="30" t="n">
        <v>610</v>
      </c>
      <c r="B611" s="23" t="inlineStr">
        <is>
          <t>Social Media</t>
        </is>
      </c>
      <c r="C611" s="31" t="n">
        <v>9.546325667652964</v>
      </c>
      <c r="D611" s="32" t="n">
        <v>0.1675922473559195</v>
      </c>
      <c r="E611" s="31" t="n">
        <v>2555</v>
      </c>
      <c r="F611" s="28">
        <f>E611-C611</f>
        <v/>
      </c>
      <c r="G611" s="29">
        <f>F611/C611</f>
        <v/>
      </c>
      <c r="H611" s="28">
        <f>IFERROR(C611/D611, 0)</f>
        <v/>
      </c>
      <c r="I611" s="23">
        <f>IF(G611&gt;4, "High ROI", IF(G611&gt;1, "Medium ROI", "Low ROI"))</f>
        <v/>
      </c>
    </row>
    <row r="612">
      <c r="A612" s="25" t="n">
        <v>611</v>
      </c>
      <c r="B612" s="9" t="inlineStr">
        <is>
          <t>Paid Advertising</t>
        </is>
      </c>
      <c r="C612" s="26" t="n">
        <v>30.45032721352021</v>
      </c>
      <c r="D612" s="27" t="n">
        <v>0.0163414915688768</v>
      </c>
      <c r="E612" s="26" t="n">
        <v>3770</v>
      </c>
      <c r="F612" s="28">
        <f>E612-C612</f>
        <v/>
      </c>
      <c r="G612" s="29">
        <f>F612/C612</f>
        <v/>
      </c>
      <c r="H612" s="28">
        <f>IFERROR(C612/D612, 0)</f>
        <v/>
      </c>
      <c r="I612" s="9">
        <f>IF(G612&gt;4, "High ROI", IF(G612&gt;1, "Medium ROI", "Low ROI"))</f>
        <v/>
      </c>
    </row>
    <row r="613">
      <c r="A613" s="30" t="n">
        <v>612</v>
      </c>
      <c r="B613" s="23" t="inlineStr">
        <is>
          <t>Referral</t>
        </is>
      </c>
      <c r="C613" s="31" t="n">
        <v>8.320326732170223</v>
      </c>
      <c r="D613" s="32" t="n">
        <v>0.1231449787166301</v>
      </c>
      <c r="E613" s="31" t="n">
        <v>1899</v>
      </c>
      <c r="F613" s="28">
        <f>E613-C613</f>
        <v/>
      </c>
      <c r="G613" s="29">
        <f>F613/C613</f>
        <v/>
      </c>
      <c r="H613" s="28">
        <f>IFERROR(C613/D613, 0)</f>
        <v/>
      </c>
      <c r="I613" s="23">
        <f>IF(G613&gt;4, "High ROI", IF(G613&gt;1, "Medium ROI", "Low ROI"))</f>
        <v/>
      </c>
    </row>
    <row r="614">
      <c r="A614" s="25" t="n">
        <v>613</v>
      </c>
      <c r="B614" s="9" t="inlineStr">
        <is>
          <t>Email Marketing</t>
        </is>
      </c>
      <c r="C614" s="26" t="n">
        <v>5.246263271245097</v>
      </c>
      <c r="D614" s="27" t="n">
        <v>0.0438222285949381</v>
      </c>
      <c r="E614" s="26" t="n">
        <v>2604</v>
      </c>
      <c r="F614" s="28">
        <f>E614-C614</f>
        <v/>
      </c>
      <c r="G614" s="29">
        <f>F614/C614</f>
        <v/>
      </c>
      <c r="H614" s="28">
        <f>IFERROR(C614/D614, 0)</f>
        <v/>
      </c>
      <c r="I614" s="9">
        <f>IF(G614&gt;4, "High ROI", IF(G614&gt;1, "Medium ROI", "Low ROI"))</f>
        <v/>
      </c>
    </row>
    <row r="615">
      <c r="A615" s="30" t="n">
        <v>614</v>
      </c>
      <c r="B615" s="23" t="inlineStr">
        <is>
          <t>Social Media</t>
        </is>
      </c>
      <c r="C615" s="31" t="n">
        <v>9.546325667652964</v>
      </c>
      <c r="D615" s="32" t="n">
        <v>0.1675922473559195</v>
      </c>
      <c r="E615" s="31" t="n">
        <v>3597</v>
      </c>
      <c r="F615" s="28">
        <f>E615-C615</f>
        <v/>
      </c>
      <c r="G615" s="29">
        <f>F615/C615</f>
        <v/>
      </c>
      <c r="H615" s="28">
        <f>IFERROR(C615/D615, 0)</f>
        <v/>
      </c>
      <c r="I615" s="23">
        <f>IF(G615&gt;4, "High ROI", IF(G615&gt;1, "Medium ROI", "Low ROI"))</f>
        <v/>
      </c>
    </row>
    <row r="616">
      <c r="A616" s="25" t="n">
        <v>615</v>
      </c>
      <c r="B616" s="9" t="inlineStr">
        <is>
          <t>Social Media</t>
        </is>
      </c>
      <c r="C616" s="26" t="n">
        <v>9.546325667652964</v>
      </c>
      <c r="D616" s="27" t="n">
        <v>0.1675922473559195</v>
      </c>
      <c r="E616" s="26" t="n">
        <v>1014</v>
      </c>
      <c r="F616" s="28">
        <f>E616-C616</f>
        <v/>
      </c>
      <c r="G616" s="29">
        <f>F616/C616</f>
        <v/>
      </c>
      <c r="H616" s="28">
        <f>IFERROR(C616/D616, 0)</f>
        <v/>
      </c>
      <c r="I616" s="9">
        <f>IF(G616&gt;4, "High ROI", IF(G616&gt;1, "Medium ROI", "Low ROI"))</f>
        <v/>
      </c>
    </row>
    <row r="617">
      <c r="A617" s="30" t="n">
        <v>616</v>
      </c>
      <c r="B617" s="23" t="inlineStr">
        <is>
          <t>Paid Advertising</t>
        </is>
      </c>
      <c r="C617" s="31" t="n">
        <v>30.45032721352021</v>
      </c>
      <c r="D617" s="32" t="n">
        <v>0.0163414915688768</v>
      </c>
      <c r="E617" s="31" t="n">
        <v>2555</v>
      </c>
      <c r="F617" s="28">
        <f>E617-C617</f>
        <v/>
      </c>
      <c r="G617" s="29">
        <f>F617/C617</f>
        <v/>
      </c>
      <c r="H617" s="28">
        <f>IFERROR(C617/D617, 0)</f>
        <v/>
      </c>
      <c r="I617" s="23">
        <f>IF(G617&gt;4, "High ROI", IF(G617&gt;1, "Medium ROI", "Low ROI"))</f>
        <v/>
      </c>
    </row>
    <row r="618">
      <c r="A618" s="25" t="n">
        <v>617</v>
      </c>
      <c r="B618" s="9" t="inlineStr">
        <is>
          <t>Email Marketing</t>
        </is>
      </c>
      <c r="C618" s="26" t="n">
        <v>5.246263271245097</v>
      </c>
      <c r="D618" s="27" t="n">
        <v>0.0438222285949381</v>
      </c>
      <c r="E618" s="26" t="n">
        <v>3419</v>
      </c>
      <c r="F618" s="28">
        <f>E618-C618</f>
        <v/>
      </c>
      <c r="G618" s="29">
        <f>F618/C618</f>
        <v/>
      </c>
      <c r="H618" s="28">
        <f>IFERROR(C618/D618, 0)</f>
        <v/>
      </c>
      <c r="I618" s="9">
        <f>IF(G618&gt;4, "High ROI", IF(G618&gt;1, "Medium ROI", "Low ROI"))</f>
        <v/>
      </c>
    </row>
    <row r="619">
      <c r="A619" s="30" t="n">
        <v>618</v>
      </c>
      <c r="B619" s="23" t="inlineStr">
        <is>
          <t>Social Media</t>
        </is>
      </c>
      <c r="C619" s="31" t="n">
        <v>9.546325667652964</v>
      </c>
      <c r="D619" s="32" t="n">
        <v>0.1675922473559195</v>
      </c>
      <c r="E619" s="31" t="n">
        <v>1093</v>
      </c>
      <c r="F619" s="28">
        <f>E619-C619</f>
        <v/>
      </c>
      <c r="G619" s="29">
        <f>F619/C619</f>
        <v/>
      </c>
      <c r="H619" s="28">
        <f>IFERROR(C619/D619, 0)</f>
        <v/>
      </c>
      <c r="I619" s="23">
        <f>IF(G619&gt;4, "High ROI", IF(G619&gt;1, "Medium ROI", "Low ROI"))</f>
        <v/>
      </c>
    </row>
    <row r="620">
      <c r="A620" s="25" t="n">
        <v>619</v>
      </c>
      <c r="B620" s="9" t="inlineStr">
        <is>
          <t>Paid Advertising</t>
        </is>
      </c>
      <c r="C620" s="26" t="n">
        <v>30.45032721352021</v>
      </c>
      <c r="D620" s="27" t="n">
        <v>0.0163414915688768</v>
      </c>
      <c r="E620" s="26" t="n">
        <v>3500</v>
      </c>
      <c r="F620" s="28">
        <f>E620-C620</f>
        <v/>
      </c>
      <c r="G620" s="29">
        <f>F620/C620</f>
        <v/>
      </c>
      <c r="H620" s="28">
        <f>IFERROR(C620/D620, 0)</f>
        <v/>
      </c>
      <c r="I620" s="9">
        <f>IF(G620&gt;4, "High ROI", IF(G620&gt;1, "Medium ROI", "Low ROI"))</f>
        <v/>
      </c>
    </row>
    <row r="621">
      <c r="A621" s="30" t="n">
        <v>620</v>
      </c>
      <c r="B621" s="23" t="inlineStr">
        <is>
          <t>Email Marketing</t>
        </is>
      </c>
      <c r="C621" s="31" t="n">
        <v>5.246263271245097</v>
      </c>
      <c r="D621" s="32" t="n">
        <v>0.0438222285949381</v>
      </c>
      <c r="E621" s="31" t="n">
        <v>1766</v>
      </c>
      <c r="F621" s="28">
        <f>E621-C621</f>
        <v/>
      </c>
      <c r="G621" s="29">
        <f>F621/C621</f>
        <v/>
      </c>
      <c r="H621" s="28">
        <f>IFERROR(C621/D621, 0)</f>
        <v/>
      </c>
      <c r="I621" s="23">
        <f>IF(G621&gt;4, "High ROI", IF(G621&gt;1, "Medium ROI", "Low ROI"))</f>
        <v/>
      </c>
    </row>
    <row r="622">
      <c r="A622" s="25" t="n">
        <v>621</v>
      </c>
      <c r="B622" s="9" t="inlineStr">
        <is>
          <t>Paid Advertising</t>
        </is>
      </c>
      <c r="C622" s="26" t="n">
        <v>30.45032721352021</v>
      </c>
      <c r="D622" s="27" t="n">
        <v>0.0163414915688768</v>
      </c>
      <c r="E622" s="26" t="n">
        <v>4600</v>
      </c>
      <c r="F622" s="28">
        <f>E622-C622</f>
        <v/>
      </c>
      <c r="G622" s="29">
        <f>F622/C622</f>
        <v/>
      </c>
      <c r="H622" s="28">
        <f>IFERROR(C622/D622, 0)</f>
        <v/>
      </c>
      <c r="I622" s="9">
        <f>IF(G622&gt;4, "High ROI", IF(G622&gt;1, "Medium ROI", "Low ROI"))</f>
        <v/>
      </c>
    </row>
    <row r="623">
      <c r="A623" s="30" t="n">
        <v>622</v>
      </c>
      <c r="B623" s="23" t="inlineStr">
        <is>
          <t>Social Media</t>
        </is>
      </c>
      <c r="C623" s="31" t="n">
        <v>9.546325667652964</v>
      </c>
      <c r="D623" s="32" t="n">
        <v>0.1675922473559195</v>
      </c>
      <c r="E623" s="31" t="n">
        <v>4128</v>
      </c>
      <c r="F623" s="28">
        <f>E623-C623</f>
        <v/>
      </c>
      <c r="G623" s="29">
        <f>F623/C623</f>
        <v/>
      </c>
      <c r="H623" s="28">
        <f>IFERROR(C623/D623, 0)</f>
        <v/>
      </c>
      <c r="I623" s="23">
        <f>IF(G623&gt;4, "High ROI", IF(G623&gt;1, "Medium ROI", "Low ROI"))</f>
        <v/>
      </c>
    </row>
    <row r="624">
      <c r="A624" s="25" t="n">
        <v>623</v>
      </c>
      <c r="B624" s="9" t="inlineStr">
        <is>
          <t>Email Marketing</t>
        </is>
      </c>
      <c r="C624" s="26" t="n">
        <v>5.246263271245097</v>
      </c>
      <c r="D624" s="27" t="n">
        <v>0.0438222285949381</v>
      </c>
      <c r="E624" s="26" t="n">
        <v>3885</v>
      </c>
      <c r="F624" s="28">
        <f>E624-C624</f>
        <v/>
      </c>
      <c r="G624" s="29">
        <f>F624/C624</f>
        <v/>
      </c>
      <c r="H624" s="28">
        <f>IFERROR(C624/D624, 0)</f>
        <v/>
      </c>
      <c r="I624" s="9">
        <f>IF(G624&gt;4, "High ROI", IF(G624&gt;1, "Medium ROI", "Low ROI"))</f>
        <v/>
      </c>
    </row>
    <row r="625">
      <c r="A625" s="30" t="n">
        <v>624</v>
      </c>
      <c r="B625" s="23" t="inlineStr">
        <is>
          <t>Social Media</t>
        </is>
      </c>
      <c r="C625" s="31" t="n">
        <v>9.546325667652964</v>
      </c>
      <c r="D625" s="32" t="n">
        <v>0.1675922473559195</v>
      </c>
      <c r="E625" s="31" t="n">
        <v>2580</v>
      </c>
      <c r="F625" s="28">
        <f>E625-C625</f>
        <v/>
      </c>
      <c r="G625" s="29">
        <f>F625/C625</f>
        <v/>
      </c>
      <c r="H625" s="28">
        <f>IFERROR(C625/D625, 0)</f>
        <v/>
      </c>
      <c r="I625" s="23">
        <f>IF(G625&gt;4, "High ROI", IF(G625&gt;1, "Medium ROI", "Low ROI"))</f>
        <v/>
      </c>
    </row>
    <row r="626">
      <c r="A626" s="25" t="n">
        <v>625</v>
      </c>
      <c r="B626" s="9" t="inlineStr">
        <is>
          <t>Email Marketing</t>
        </is>
      </c>
      <c r="C626" s="26" t="n">
        <v>5.246263271245097</v>
      </c>
      <c r="D626" s="27" t="n">
        <v>0.0438222285949381</v>
      </c>
      <c r="E626" s="26" t="n">
        <v>3111</v>
      </c>
      <c r="F626" s="28">
        <f>E626-C626</f>
        <v/>
      </c>
      <c r="G626" s="29">
        <f>F626/C626</f>
        <v/>
      </c>
      <c r="H626" s="28">
        <f>IFERROR(C626/D626, 0)</f>
        <v/>
      </c>
      <c r="I626" s="9">
        <f>IF(G626&gt;4, "High ROI", IF(G626&gt;1, "Medium ROI", "Low ROI"))</f>
        <v/>
      </c>
    </row>
    <row r="627">
      <c r="A627" s="30" t="n">
        <v>626</v>
      </c>
      <c r="B627" s="23" t="inlineStr">
        <is>
          <t>Social Media</t>
        </is>
      </c>
      <c r="C627" s="31" t="n">
        <v>9.546325667652964</v>
      </c>
      <c r="D627" s="32" t="n">
        <v>0.1675922473559195</v>
      </c>
      <c r="E627" s="31" t="n">
        <v>3904</v>
      </c>
      <c r="F627" s="28">
        <f>E627-C627</f>
        <v/>
      </c>
      <c r="G627" s="29">
        <f>F627/C627</f>
        <v/>
      </c>
      <c r="H627" s="28">
        <f>IFERROR(C627/D627, 0)</f>
        <v/>
      </c>
      <c r="I627" s="23">
        <f>IF(G627&gt;4, "High ROI", IF(G627&gt;1, "Medium ROI", "Low ROI"))</f>
        <v/>
      </c>
    </row>
    <row r="628">
      <c r="A628" s="25" t="n">
        <v>627</v>
      </c>
      <c r="B628" s="9" t="inlineStr">
        <is>
          <t>Referral</t>
        </is>
      </c>
      <c r="C628" s="26" t="n">
        <v>8.320326732170223</v>
      </c>
      <c r="D628" s="27" t="n">
        <v>0.1231449787166301</v>
      </c>
      <c r="E628" s="26" t="n">
        <v>1008</v>
      </c>
      <c r="F628" s="28">
        <f>E628-C628</f>
        <v/>
      </c>
      <c r="G628" s="29">
        <f>F628/C628</f>
        <v/>
      </c>
      <c r="H628" s="28">
        <f>IFERROR(C628/D628, 0)</f>
        <v/>
      </c>
      <c r="I628" s="9">
        <f>IF(G628&gt;4, "High ROI", IF(G628&gt;1, "Medium ROI", "Low ROI"))</f>
        <v/>
      </c>
    </row>
    <row r="629">
      <c r="A629" s="30" t="n">
        <v>628</v>
      </c>
      <c r="B629" s="23" t="inlineStr">
        <is>
          <t>Paid Advertising</t>
        </is>
      </c>
      <c r="C629" s="31" t="n">
        <v>30.45032721352021</v>
      </c>
      <c r="D629" s="32" t="n">
        <v>0.0163414915688768</v>
      </c>
      <c r="E629" s="31" t="n">
        <v>1661</v>
      </c>
      <c r="F629" s="28">
        <f>E629-C629</f>
        <v/>
      </c>
      <c r="G629" s="29">
        <f>F629/C629</f>
        <v/>
      </c>
      <c r="H629" s="28">
        <f>IFERROR(C629/D629, 0)</f>
        <v/>
      </c>
      <c r="I629" s="23">
        <f>IF(G629&gt;4, "High ROI", IF(G629&gt;1, "Medium ROI", "Low ROI"))</f>
        <v/>
      </c>
    </row>
    <row r="630">
      <c r="A630" s="25" t="n">
        <v>629</v>
      </c>
      <c r="B630" s="9" t="inlineStr">
        <is>
          <t>Email Marketing</t>
        </is>
      </c>
      <c r="C630" s="26" t="n">
        <v>5.246263271245097</v>
      </c>
      <c r="D630" s="27" t="n">
        <v>0.0438222285949381</v>
      </c>
      <c r="E630" s="26" t="n">
        <v>3100</v>
      </c>
      <c r="F630" s="28">
        <f>E630-C630</f>
        <v/>
      </c>
      <c r="G630" s="29">
        <f>F630/C630</f>
        <v/>
      </c>
      <c r="H630" s="28">
        <f>IFERROR(C630/D630, 0)</f>
        <v/>
      </c>
      <c r="I630" s="9">
        <f>IF(G630&gt;4, "High ROI", IF(G630&gt;1, "Medium ROI", "Low ROI"))</f>
        <v/>
      </c>
    </row>
    <row r="631">
      <c r="A631" s="30" t="n">
        <v>630</v>
      </c>
      <c r="B631" s="23" t="inlineStr">
        <is>
          <t>Email Marketing</t>
        </is>
      </c>
      <c r="C631" s="31" t="n">
        <v>5.246263271245097</v>
      </c>
      <c r="D631" s="32" t="n">
        <v>0.0438222285949381</v>
      </c>
      <c r="E631" s="31" t="n">
        <v>2276</v>
      </c>
      <c r="F631" s="28">
        <f>E631-C631</f>
        <v/>
      </c>
      <c r="G631" s="29">
        <f>F631/C631</f>
        <v/>
      </c>
      <c r="H631" s="28">
        <f>IFERROR(C631/D631, 0)</f>
        <v/>
      </c>
      <c r="I631" s="23">
        <f>IF(G631&gt;4, "High ROI", IF(G631&gt;1, "Medium ROI", "Low ROI"))</f>
        <v/>
      </c>
    </row>
    <row r="632">
      <c r="A632" s="25" t="n">
        <v>631</v>
      </c>
      <c r="B632" s="9" t="inlineStr">
        <is>
          <t>Paid Advertising</t>
        </is>
      </c>
      <c r="C632" s="26" t="n">
        <v>30.45032721352021</v>
      </c>
      <c r="D632" s="27" t="n">
        <v>0.0163414915688768</v>
      </c>
      <c r="E632" s="26" t="n">
        <v>2435</v>
      </c>
      <c r="F632" s="28">
        <f>E632-C632</f>
        <v/>
      </c>
      <c r="G632" s="29">
        <f>F632/C632</f>
        <v/>
      </c>
      <c r="H632" s="28">
        <f>IFERROR(C632/D632, 0)</f>
        <v/>
      </c>
      <c r="I632" s="9">
        <f>IF(G632&gt;4, "High ROI", IF(G632&gt;1, "Medium ROI", "Low ROI"))</f>
        <v/>
      </c>
    </row>
    <row r="633">
      <c r="A633" s="30" t="n">
        <v>632</v>
      </c>
      <c r="B633" s="23" t="inlineStr">
        <is>
          <t>Paid Advertising</t>
        </is>
      </c>
      <c r="C633" s="31" t="n">
        <v>30.45032721352021</v>
      </c>
      <c r="D633" s="32" t="n">
        <v>0.0163414915688768</v>
      </c>
      <c r="E633" s="31" t="n">
        <v>1491</v>
      </c>
      <c r="F633" s="28">
        <f>E633-C633</f>
        <v/>
      </c>
      <c r="G633" s="29">
        <f>F633/C633</f>
        <v/>
      </c>
      <c r="H633" s="28">
        <f>IFERROR(C633/D633, 0)</f>
        <v/>
      </c>
      <c r="I633" s="23">
        <f>IF(G633&gt;4, "High ROI", IF(G633&gt;1, "Medium ROI", "Low ROI"))</f>
        <v/>
      </c>
    </row>
    <row r="634">
      <c r="A634" s="25" t="n">
        <v>633</v>
      </c>
      <c r="B634" s="9" t="inlineStr">
        <is>
          <t>Social Media</t>
        </is>
      </c>
      <c r="C634" s="26" t="n">
        <v>9.546325667652964</v>
      </c>
      <c r="D634" s="27" t="n">
        <v>0.1675922473559195</v>
      </c>
      <c r="E634" s="26" t="n">
        <v>3367</v>
      </c>
      <c r="F634" s="28">
        <f>E634-C634</f>
        <v/>
      </c>
      <c r="G634" s="29">
        <f>F634/C634</f>
        <v/>
      </c>
      <c r="H634" s="28">
        <f>IFERROR(C634/D634, 0)</f>
        <v/>
      </c>
      <c r="I634" s="9">
        <f>IF(G634&gt;4, "High ROI", IF(G634&gt;1, "Medium ROI", "Low ROI"))</f>
        <v/>
      </c>
    </row>
    <row r="635">
      <c r="A635" s="30" t="n">
        <v>634</v>
      </c>
      <c r="B635" s="23" t="inlineStr">
        <is>
          <t>Social Media</t>
        </is>
      </c>
      <c r="C635" s="31" t="n">
        <v>9.546325667652964</v>
      </c>
      <c r="D635" s="32" t="n">
        <v>0.1675922473559195</v>
      </c>
      <c r="E635" s="31" t="n">
        <v>3991</v>
      </c>
      <c r="F635" s="28">
        <f>E635-C635</f>
        <v/>
      </c>
      <c r="G635" s="29">
        <f>F635/C635</f>
        <v/>
      </c>
      <c r="H635" s="28">
        <f>IFERROR(C635/D635, 0)</f>
        <v/>
      </c>
      <c r="I635" s="23">
        <f>IF(G635&gt;4, "High ROI", IF(G635&gt;1, "Medium ROI", "Low ROI"))</f>
        <v/>
      </c>
    </row>
    <row r="636">
      <c r="A636" s="25" t="n">
        <v>635</v>
      </c>
      <c r="B636" s="9" t="inlineStr">
        <is>
          <t>Referral</t>
        </is>
      </c>
      <c r="C636" s="26" t="n">
        <v>8.320326732170223</v>
      </c>
      <c r="D636" s="27" t="n">
        <v>0.1231449787166301</v>
      </c>
      <c r="E636" s="26" t="n">
        <v>1151</v>
      </c>
      <c r="F636" s="28">
        <f>E636-C636</f>
        <v/>
      </c>
      <c r="G636" s="29">
        <f>F636/C636</f>
        <v/>
      </c>
      <c r="H636" s="28">
        <f>IFERROR(C636/D636, 0)</f>
        <v/>
      </c>
      <c r="I636" s="9">
        <f>IF(G636&gt;4, "High ROI", IF(G636&gt;1, "Medium ROI", "Low ROI"))</f>
        <v/>
      </c>
    </row>
    <row r="637">
      <c r="A637" s="30" t="n">
        <v>636</v>
      </c>
      <c r="B637" s="23" t="inlineStr">
        <is>
          <t>Referral</t>
        </is>
      </c>
      <c r="C637" s="31" t="n">
        <v>8.320326732170223</v>
      </c>
      <c r="D637" s="32" t="n">
        <v>0.1231449787166301</v>
      </c>
      <c r="E637" s="31" t="n">
        <v>1313</v>
      </c>
      <c r="F637" s="28">
        <f>E637-C637</f>
        <v/>
      </c>
      <c r="G637" s="29">
        <f>F637/C637</f>
        <v/>
      </c>
      <c r="H637" s="28">
        <f>IFERROR(C637/D637, 0)</f>
        <v/>
      </c>
      <c r="I637" s="23">
        <f>IF(G637&gt;4, "High ROI", IF(G637&gt;1, "Medium ROI", "Low ROI"))</f>
        <v/>
      </c>
    </row>
    <row r="638">
      <c r="A638" s="25" t="n">
        <v>637</v>
      </c>
      <c r="B638" s="9" t="inlineStr">
        <is>
          <t>Referral</t>
        </is>
      </c>
      <c r="C638" s="26" t="n">
        <v>8.320326732170223</v>
      </c>
      <c r="D638" s="27" t="n">
        <v>0.1231449787166301</v>
      </c>
      <c r="E638" s="26" t="n">
        <v>3525</v>
      </c>
      <c r="F638" s="28">
        <f>E638-C638</f>
        <v/>
      </c>
      <c r="G638" s="29">
        <f>F638/C638</f>
        <v/>
      </c>
      <c r="H638" s="28">
        <f>IFERROR(C638/D638, 0)</f>
        <v/>
      </c>
      <c r="I638" s="9">
        <f>IF(G638&gt;4, "High ROI", IF(G638&gt;1, "Medium ROI", "Low ROI"))</f>
        <v/>
      </c>
    </row>
    <row r="639">
      <c r="A639" s="30" t="n">
        <v>638</v>
      </c>
      <c r="B639" s="23" t="inlineStr">
        <is>
          <t>Paid Advertising</t>
        </is>
      </c>
      <c r="C639" s="31" t="n">
        <v>30.45032721352021</v>
      </c>
      <c r="D639" s="32" t="n">
        <v>0.0163414915688768</v>
      </c>
      <c r="E639" s="31" t="n">
        <v>4659</v>
      </c>
      <c r="F639" s="28">
        <f>E639-C639</f>
        <v/>
      </c>
      <c r="G639" s="29">
        <f>F639/C639</f>
        <v/>
      </c>
      <c r="H639" s="28">
        <f>IFERROR(C639/D639, 0)</f>
        <v/>
      </c>
      <c r="I639" s="23">
        <f>IF(G639&gt;4, "High ROI", IF(G639&gt;1, "Medium ROI", "Low ROI"))</f>
        <v/>
      </c>
    </row>
    <row r="640">
      <c r="A640" s="25" t="n">
        <v>639</v>
      </c>
      <c r="B640" s="9" t="inlineStr">
        <is>
          <t>Paid Advertising</t>
        </is>
      </c>
      <c r="C640" s="26" t="n">
        <v>30.45032721352021</v>
      </c>
      <c r="D640" s="27" t="n">
        <v>0.0163414915688768</v>
      </c>
      <c r="E640" s="26" t="n">
        <v>4693</v>
      </c>
      <c r="F640" s="28">
        <f>E640-C640</f>
        <v/>
      </c>
      <c r="G640" s="29">
        <f>F640/C640</f>
        <v/>
      </c>
      <c r="H640" s="28">
        <f>IFERROR(C640/D640, 0)</f>
        <v/>
      </c>
      <c r="I640" s="9">
        <f>IF(G640&gt;4, "High ROI", IF(G640&gt;1, "Medium ROI", "Low ROI"))</f>
        <v/>
      </c>
    </row>
    <row r="641">
      <c r="A641" s="30" t="n">
        <v>640</v>
      </c>
      <c r="B641" s="23" t="inlineStr">
        <is>
          <t>Email Marketing</t>
        </is>
      </c>
      <c r="C641" s="31" t="n">
        <v>5.246263271245097</v>
      </c>
      <c r="D641" s="32" t="n">
        <v>0.0438222285949381</v>
      </c>
      <c r="E641" s="31" t="n">
        <v>500</v>
      </c>
      <c r="F641" s="28">
        <f>E641-C641</f>
        <v/>
      </c>
      <c r="G641" s="29">
        <f>F641/C641</f>
        <v/>
      </c>
      <c r="H641" s="28">
        <f>IFERROR(C641/D641, 0)</f>
        <v/>
      </c>
      <c r="I641" s="23">
        <f>IF(G641&gt;4, "High ROI", IF(G641&gt;1, "Medium ROI", "Low ROI"))</f>
        <v/>
      </c>
    </row>
    <row r="642">
      <c r="A642" s="25" t="n">
        <v>641</v>
      </c>
      <c r="B642" s="9" t="inlineStr">
        <is>
          <t>Social Media</t>
        </is>
      </c>
      <c r="C642" s="26" t="n">
        <v>9.546325667652964</v>
      </c>
      <c r="D642" s="27" t="n">
        <v>0.1675922473559195</v>
      </c>
      <c r="E642" s="26" t="n">
        <v>2807</v>
      </c>
      <c r="F642" s="28">
        <f>E642-C642</f>
        <v/>
      </c>
      <c r="G642" s="29">
        <f>F642/C642</f>
        <v/>
      </c>
      <c r="H642" s="28">
        <f>IFERROR(C642/D642, 0)</f>
        <v/>
      </c>
      <c r="I642" s="9">
        <f>IF(G642&gt;4, "High ROI", IF(G642&gt;1, "Medium ROI", "Low ROI"))</f>
        <v/>
      </c>
    </row>
    <row r="643">
      <c r="A643" s="30" t="n">
        <v>642</v>
      </c>
      <c r="B643" s="23" t="inlineStr">
        <is>
          <t>Paid Advertising</t>
        </is>
      </c>
      <c r="C643" s="31" t="n">
        <v>30.45032721352021</v>
      </c>
      <c r="D643" s="32" t="n">
        <v>0.0163414915688768</v>
      </c>
      <c r="E643" s="31" t="n">
        <v>2296</v>
      </c>
      <c r="F643" s="28">
        <f>E643-C643</f>
        <v/>
      </c>
      <c r="G643" s="29">
        <f>F643/C643</f>
        <v/>
      </c>
      <c r="H643" s="28">
        <f>IFERROR(C643/D643, 0)</f>
        <v/>
      </c>
      <c r="I643" s="23">
        <f>IF(G643&gt;4, "High ROI", IF(G643&gt;1, "Medium ROI", "Low ROI"))</f>
        <v/>
      </c>
    </row>
    <row r="644">
      <c r="A644" s="25" t="n">
        <v>643</v>
      </c>
      <c r="B644" s="9" t="inlineStr">
        <is>
          <t>Referral</t>
        </is>
      </c>
      <c r="C644" s="26" t="n">
        <v>8.320326732170223</v>
      </c>
      <c r="D644" s="27" t="n">
        <v>0.1231449787166301</v>
      </c>
      <c r="E644" s="26" t="n">
        <v>1549</v>
      </c>
      <c r="F644" s="28">
        <f>E644-C644</f>
        <v/>
      </c>
      <c r="G644" s="29">
        <f>F644/C644</f>
        <v/>
      </c>
      <c r="H644" s="28">
        <f>IFERROR(C644/D644, 0)</f>
        <v/>
      </c>
      <c r="I644" s="9">
        <f>IF(G644&gt;4, "High ROI", IF(G644&gt;1, "Medium ROI", "Low ROI"))</f>
        <v/>
      </c>
    </row>
    <row r="645">
      <c r="A645" s="30" t="n">
        <v>644</v>
      </c>
      <c r="B645" s="23" t="inlineStr">
        <is>
          <t>Email Marketing</t>
        </is>
      </c>
      <c r="C645" s="31" t="n">
        <v>5.246263271245097</v>
      </c>
      <c r="D645" s="32" t="n">
        <v>0.0438222285949381</v>
      </c>
      <c r="E645" s="31" t="n">
        <v>4735</v>
      </c>
      <c r="F645" s="28">
        <f>E645-C645</f>
        <v/>
      </c>
      <c r="G645" s="29">
        <f>F645/C645</f>
        <v/>
      </c>
      <c r="H645" s="28">
        <f>IFERROR(C645/D645, 0)</f>
        <v/>
      </c>
      <c r="I645" s="23">
        <f>IF(G645&gt;4, "High ROI", IF(G645&gt;1, "Medium ROI", "Low ROI"))</f>
        <v/>
      </c>
    </row>
    <row r="646">
      <c r="A646" s="25" t="n">
        <v>645</v>
      </c>
      <c r="B646" s="9" t="inlineStr">
        <is>
          <t>Referral</t>
        </is>
      </c>
      <c r="C646" s="26" t="n">
        <v>8.320326732170223</v>
      </c>
      <c r="D646" s="27" t="n">
        <v>0.1231449787166301</v>
      </c>
      <c r="E646" s="26" t="n">
        <v>3792</v>
      </c>
      <c r="F646" s="28">
        <f>E646-C646</f>
        <v/>
      </c>
      <c r="G646" s="29">
        <f>F646/C646</f>
        <v/>
      </c>
      <c r="H646" s="28">
        <f>IFERROR(C646/D646, 0)</f>
        <v/>
      </c>
      <c r="I646" s="9">
        <f>IF(G646&gt;4, "High ROI", IF(G646&gt;1, "Medium ROI", "Low ROI"))</f>
        <v/>
      </c>
    </row>
    <row r="647">
      <c r="A647" s="30" t="n">
        <v>646</v>
      </c>
      <c r="B647" s="23" t="inlineStr">
        <is>
          <t>Paid Advertising</t>
        </is>
      </c>
      <c r="C647" s="31" t="n">
        <v>30.45032721352021</v>
      </c>
      <c r="D647" s="32" t="n">
        <v>0.0163414915688768</v>
      </c>
      <c r="E647" s="31" t="n">
        <v>4085</v>
      </c>
      <c r="F647" s="28">
        <f>E647-C647</f>
        <v/>
      </c>
      <c r="G647" s="29">
        <f>F647/C647</f>
        <v/>
      </c>
      <c r="H647" s="28">
        <f>IFERROR(C647/D647, 0)</f>
        <v/>
      </c>
      <c r="I647" s="23">
        <f>IF(G647&gt;4, "High ROI", IF(G647&gt;1, "Medium ROI", "Low ROI"))</f>
        <v/>
      </c>
    </row>
    <row r="648">
      <c r="A648" s="25" t="n">
        <v>647</v>
      </c>
      <c r="B648" s="9" t="inlineStr">
        <is>
          <t>Social Media</t>
        </is>
      </c>
      <c r="C648" s="26" t="n">
        <v>9.546325667652964</v>
      </c>
      <c r="D648" s="27" t="n">
        <v>0.1675922473559195</v>
      </c>
      <c r="E648" s="26" t="n">
        <v>1370</v>
      </c>
      <c r="F648" s="28">
        <f>E648-C648</f>
        <v/>
      </c>
      <c r="G648" s="29">
        <f>F648/C648</f>
        <v/>
      </c>
      <c r="H648" s="28">
        <f>IFERROR(C648/D648, 0)</f>
        <v/>
      </c>
      <c r="I648" s="9">
        <f>IF(G648&gt;4, "High ROI", IF(G648&gt;1, "Medium ROI", "Low ROI"))</f>
        <v/>
      </c>
    </row>
    <row r="649">
      <c r="A649" s="30" t="n">
        <v>648</v>
      </c>
      <c r="B649" s="23" t="inlineStr">
        <is>
          <t>Paid Advertising</t>
        </is>
      </c>
      <c r="C649" s="31" t="n">
        <v>30.45032721352021</v>
      </c>
      <c r="D649" s="32" t="n">
        <v>0.0163414915688768</v>
      </c>
      <c r="E649" s="31" t="n">
        <v>1253</v>
      </c>
      <c r="F649" s="28">
        <f>E649-C649</f>
        <v/>
      </c>
      <c r="G649" s="29">
        <f>F649/C649</f>
        <v/>
      </c>
      <c r="H649" s="28">
        <f>IFERROR(C649/D649, 0)</f>
        <v/>
      </c>
      <c r="I649" s="23">
        <f>IF(G649&gt;4, "High ROI", IF(G649&gt;1, "Medium ROI", "Low ROI"))</f>
        <v/>
      </c>
    </row>
    <row r="650">
      <c r="A650" s="25" t="n">
        <v>649</v>
      </c>
      <c r="B650" s="9" t="inlineStr">
        <is>
          <t>Paid Advertising</t>
        </is>
      </c>
      <c r="C650" s="26" t="n">
        <v>30.45032721352021</v>
      </c>
      <c r="D650" s="27" t="n">
        <v>0.0163414915688768</v>
      </c>
      <c r="E650" s="26" t="n">
        <v>4649</v>
      </c>
      <c r="F650" s="28">
        <f>E650-C650</f>
        <v/>
      </c>
      <c r="G650" s="29">
        <f>F650/C650</f>
        <v/>
      </c>
      <c r="H650" s="28">
        <f>IFERROR(C650/D650, 0)</f>
        <v/>
      </c>
      <c r="I650" s="9">
        <f>IF(G650&gt;4, "High ROI", IF(G650&gt;1, "Medium ROI", "Low ROI"))</f>
        <v/>
      </c>
    </row>
    <row r="651">
      <c r="A651" s="30" t="n">
        <v>650</v>
      </c>
      <c r="B651" s="23" t="inlineStr">
        <is>
          <t>Paid Advertising</t>
        </is>
      </c>
      <c r="C651" s="31" t="n">
        <v>30.45032721352021</v>
      </c>
      <c r="D651" s="32" t="n">
        <v>0.0163414915688768</v>
      </c>
      <c r="E651" s="31" t="n">
        <v>4910</v>
      </c>
      <c r="F651" s="28">
        <f>E651-C651</f>
        <v/>
      </c>
      <c r="G651" s="29">
        <f>F651/C651</f>
        <v/>
      </c>
      <c r="H651" s="28">
        <f>IFERROR(C651/D651, 0)</f>
        <v/>
      </c>
      <c r="I651" s="23">
        <f>IF(G651&gt;4, "High ROI", IF(G651&gt;1, "Medium ROI", "Low ROI"))</f>
        <v/>
      </c>
    </row>
    <row r="652">
      <c r="A652" s="25" t="n">
        <v>651</v>
      </c>
      <c r="B652" s="9" t="inlineStr">
        <is>
          <t>Email Marketing</t>
        </is>
      </c>
      <c r="C652" s="26" t="n">
        <v>5.246263271245097</v>
      </c>
      <c r="D652" s="27" t="n">
        <v>0.0438222285949381</v>
      </c>
      <c r="E652" s="26" t="n">
        <v>1208</v>
      </c>
      <c r="F652" s="28">
        <f>E652-C652</f>
        <v/>
      </c>
      <c r="G652" s="29">
        <f>F652/C652</f>
        <v/>
      </c>
      <c r="H652" s="28">
        <f>IFERROR(C652/D652, 0)</f>
        <v/>
      </c>
      <c r="I652" s="9">
        <f>IF(G652&gt;4, "High ROI", IF(G652&gt;1, "Medium ROI", "Low ROI"))</f>
        <v/>
      </c>
    </row>
    <row r="653">
      <c r="A653" s="30" t="n">
        <v>652</v>
      </c>
      <c r="B653" s="23" t="inlineStr">
        <is>
          <t>Email Marketing</t>
        </is>
      </c>
      <c r="C653" s="31" t="n">
        <v>5.246263271245097</v>
      </c>
      <c r="D653" s="32" t="n">
        <v>0.0438222285949381</v>
      </c>
      <c r="E653" s="31" t="n">
        <v>3089</v>
      </c>
      <c r="F653" s="28">
        <f>E653-C653</f>
        <v/>
      </c>
      <c r="G653" s="29">
        <f>F653/C653</f>
        <v/>
      </c>
      <c r="H653" s="28">
        <f>IFERROR(C653/D653, 0)</f>
        <v/>
      </c>
      <c r="I653" s="23">
        <f>IF(G653&gt;4, "High ROI", IF(G653&gt;1, "Medium ROI", "Low ROI"))</f>
        <v/>
      </c>
    </row>
    <row r="654">
      <c r="A654" s="25" t="n">
        <v>653</v>
      </c>
      <c r="B654" s="9" t="inlineStr">
        <is>
          <t>Referral</t>
        </is>
      </c>
      <c r="C654" s="26" t="n">
        <v>8.320326732170223</v>
      </c>
      <c r="D654" s="27" t="n">
        <v>0.1231449787166301</v>
      </c>
      <c r="E654" s="26" t="n">
        <v>1071</v>
      </c>
      <c r="F654" s="28">
        <f>E654-C654</f>
        <v/>
      </c>
      <c r="G654" s="29">
        <f>F654/C654</f>
        <v/>
      </c>
      <c r="H654" s="28">
        <f>IFERROR(C654/D654, 0)</f>
        <v/>
      </c>
      <c r="I654" s="9">
        <f>IF(G654&gt;4, "High ROI", IF(G654&gt;1, "Medium ROI", "Low ROI"))</f>
        <v/>
      </c>
    </row>
    <row r="655">
      <c r="A655" s="30" t="n">
        <v>654</v>
      </c>
      <c r="B655" s="23" t="inlineStr">
        <is>
          <t>Paid Advertising</t>
        </is>
      </c>
      <c r="C655" s="31" t="n">
        <v>30.45032721352021</v>
      </c>
      <c r="D655" s="32" t="n">
        <v>0.0163414915688768</v>
      </c>
      <c r="E655" s="31" t="n">
        <v>3436</v>
      </c>
      <c r="F655" s="28">
        <f>E655-C655</f>
        <v/>
      </c>
      <c r="G655" s="29">
        <f>F655/C655</f>
        <v/>
      </c>
      <c r="H655" s="28">
        <f>IFERROR(C655/D655, 0)</f>
        <v/>
      </c>
      <c r="I655" s="23">
        <f>IF(G655&gt;4, "High ROI", IF(G655&gt;1, "Medium ROI", "Low ROI"))</f>
        <v/>
      </c>
    </row>
    <row r="656">
      <c r="A656" s="25" t="n">
        <v>655</v>
      </c>
      <c r="B656" s="9" t="inlineStr">
        <is>
          <t>Paid Advertising</t>
        </is>
      </c>
      <c r="C656" s="26" t="n">
        <v>30.45032721352021</v>
      </c>
      <c r="D656" s="27" t="n">
        <v>0.0163414915688768</v>
      </c>
      <c r="E656" s="26" t="n">
        <v>3902</v>
      </c>
      <c r="F656" s="28">
        <f>E656-C656</f>
        <v/>
      </c>
      <c r="G656" s="29">
        <f>F656/C656</f>
        <v/>
      </c>
      <c r="H656" s="28">
        <f>IFERROR(C656/D656, 0)</f>
        <v/>
      </c>
      <c r="I656" s="9">
        <f>IF(G656&gt;4, "High ROI", IF(G656&gt;1, "Medium ROI", "Low ROI"))</f>
        <v/>
      </c>
    </row>
    <row r="657">
      <c r="A657" s="30" t="n">
        <v>656</v>
      </c>
      <c r="B657" s="23" t="inlineStr">
        <is>
          <t>Email Marketing</t>
        </is>
      </c>
      <c r="C657" s="31" t="n">
        <v>5.246263271245097</v>
      </c>
      <c r="D657" s="32" t="n">
        <v>0.0438222285949381</v>
      </c>
      <c r="E657" s="31" t="n">
        <v>684</v>
      </c>
      <c r="F657" s="28">
        <f>E657-C657</f>
        <v/>
      </c>
      <c r="G657" s="29">
        <f>F657/C657</f>
        <v/>
      </c>
      <c r="H657" s="28">
        <f>IFERROR(C657/D657, 0)</f>
        <v/>
      </c>
      <c r="I657" s="23">
        <f>IF(G657&gt;4, "High ROI", IF(G657&gt;1, "Medium ROI", "Low ROI"))</f>
        <v/>
      </c>
    </row>
    <row r="658">
      <c r="A658" s="25" t="n">
        <v>657</v>
      </c>
      <c r="B658" s="9" t="inlineStr">
        <is>
          <t>Paid Advertising</t>
        </is>
      </c>
      <c r="C658" s="26" t="n">
        <v>30.45032721352021</v>
      </c>
      <c r="D658" s="27" t="n">
        <v>0.0163414915688768</v>
      </c>
      <c r="E658" s="26" t="n">
        <v>676</v>
      </c>
      <c r="F658" s="28">
        <f>E658-C658</f>
        <v/>
      </c>
      <c r="G658" s="29">
        <f>F658/C658</f>
        <v/>
      </c>
      <c r="H658" s="28">
        <f>IFERROR(C658/D658, 0)</f>
        <v/>
      </c>
      <c r="I658" s="9">
        <f>IF(G658&gt;4, "High ROI", IF(G658&gt;1, "Medium ROI", "Low ROI"))</f>
        <v/>
      </c>
    </row>
    <row r="659">
      <c r="A659" s="30" t="n">
        <v>658</v>
      </c>
      <c r="B659" s="23" t="inlineStr">
        <is>
          <t>Referral</t>
        </is>
      </c>
      <c r="C659" s="31" t="n">
        <v>8.320326732170223</v>
      </c>
      <c r="D659" s="32" t="n">
        <v>0.1231449787166301</v>
      </c>
      <c r="E659" s="31" t="n">
        <v>1992</v>
      </c>
      <c r="F659" s="28">
        <f>E659-C659</f>
        <v/>
      </c>
      <c r="G659" s="29">
        <f>F659/C659</f>
        <v/>
      </c>
      <c r="H659" s="28">
        <f>IFERROR(C659/D659, 0)</f>
        <v/>
      </c>
      <c r="I659" s="23">
        <f>IF(G659&gt;4, "High ROI", IF(G659&gt;1, "Medium ROI", "Low ROI"))</f>
        <v/>
      </c>
    </row>
    <row r="660">
      <c r="A660" s="25" t="n">
        <v>659</v>
      </c>
      <c r="B660" s="9" t="inlineStr">
        <is>
          <t>Referral</t>
        </is>
      </c>
      <c r="C660" s="26" t="n">
        <v>8.320326732170223</v>
      </c>
      <c r="D660" s="27" t="n">
        <v>0.1231449787166301</v>
      </c>
      <c r="E660" s="26" t="n">
        <v>1214</v>
      </c>
      <c r="F660" s="28">
        <f>E660-C660</f>
        <v/>
      </c>
      <c r="G660" s="29">
        <f>F660/C660</f>
        <v/>
      </c>
      <c r="H660" s="28">
        <f>IFERROR(C660/D660, 0)</f>
        <v/>
      </c>
      <c r="I660" s="9">
        <f>IF(G660&gt;4, "High ROI", IF(G660&gt;1, "Medium ROI", "Low ROI"))</f>
        <v/>
      </c>
    </row>
    <row r="661">
      <c r="A661" s="30" t="n">
        <v>660</v>
      </c>
      <c r="B661" s="23" t="inlineStr">
        <is>
          <t>Paid Advertising</t>
        </is>
      </c>
      <c r="C661" s="31" t="n">
        <v>30.45032721352021</v>
      </c>
      <c r="D661" s="32" t="n">
        <v>0.0163414915688768</v>
      </c>
      <c r="E661" s="31" t="n">
        <v>4171</v>
      </c>
      <c r="F661" s="28">
        <f>E661-C661</f>
        <v/>
      </c>
      <c r="G661" s="29">
        <f>F661/C661</f>
        <v/>
      </c>
      <c r="H661" s="28">
        <f>IFERROR(C661/D661, 0)</f>
        <v/>
      </c>
      <c r="I661" s="23">
        <f>IF(G661&gt;4, "High ROI", IF(G661&gt;1, "Medium ROI", "Low ROI"))</f>
        <v/>
      </c>
    </row>
    <row r="662">
      <c r="A662" s="25" t="n">
        <v>661</v>
      </c>
      <c r="B662" s="9" t="inlineStr">
        <is>
          <t>Social Media</t>
        </is>
      </c>
      <c r="C662" s="26" t="n">
        <v>9.546325667652964</v>
      </c>
      <c r="D662" s="27" t="n">
        <v>0.1675922473559195</v>
      </c>
      <c r="E662" s="26" t="n">
        <v>4402</v>
      </c>
      <c r="F662" s="28">
        <f>E662-C662</f>
        <v/>
      </c>
      <c r="G662" s="29">
        <f>F662/C662</f>
        <v/>
      </c>
      <c r="H662" s="28">
        <f>IFERROR(C662/D662, 0)</f>
        <v/>
      </c>
      <c r="I662" s="9">
        <f>IF(G662&gt;4, "High ROI", IF(G662&gt;1, "Medium ROI", "Low ROI"))</f>
        <v/>
      </c>
    </row>
    <row r="663">
      <c r="A663" s="30" t="n">
        <v>662</v>
      </c>
      <c r="B663" s="23" t="inlineStr">
        <is>
          <t>Email Marketing</t>
        </is>
      </c>
      <c r="C663" s="31" t="n">
        <v>5.246263271245097</v>
      </c>
      <c r="D663" s="32" t="n">
        <v>0.0438222285949381</v>
      </c>
      <c r="E663" s="31" t="n">
        <v>2327</v>
      </c>
      <c r="F663" s="28">
        <f>E663-C663</f>
        <v/>
      </c>
      <c r="G663" s="29">
        <f>F663/C663</f>
        <v/>
      </c>
      <c r="H663" s="28">
        <f>IFERROR(C663/D663, 0)</f>
        <v/>
      </c>
      <c r="I663" s="23">
        <f>IF(G663&gt;4, "High ROI", IF(G663&gt;1, "Medium ROI", "Low ROI"))</f>
        <v/>
      </c>
    </row>
    <row r="664">
      <c r="A664" s="25" t="n">
        <v>663</v>
      </c>
      <c r="B664" s="9" t="inlineStr">
        <is>
          <t>Social Media</t>
        </is>
      </c>
      <c r="C664" s="26" t="n">
        <v>9.546325667652964</v>
      </c>
      <c r="D664" s="27" t="n">
        <v>0.1675922473559195</v>
      </c>
      <c r="E664" s="26" t="n">
        <v>4056</v>
      </c>
      <c r="F664" s="28">
        <f>E664-C664</f>
        <v/>
      </c>
      <c r="G664" s="29">
        <f>F664/C664</f>
        <v/>
      </c>
      <c r="H664" s="28">
        <f>IFERROR(C664/D664, 0)</f>
        <v/>
      </c>
      <c r="I664" s="9">
        <f>IF(G664&gt;4, "High ROI", IF(G664&gt;1, "Medium ROI", "Low ROI"))</f>
        <v/>
      </c>
    </row>
    <row r="665">
      <c r="A665" s="30" t="n">
        <v>664</v>
      </c>
      <c r="B665" s="23" t="inlineStr">
        <is>
          <t>Referral</t>
        </is>
      </c>
      <c r="C665" s="31" t="n">
        <v>8.320326732170223</v>
      </c>
      <c r="D665" s="32" t="n">
        <v>0.1231449787166301</v>
      </c>
      <c r="E665" s="31" t="n">
        <v>1176</v>
      </c>
      <c r="F665" s="28">
        <f>E665-C665</f>
        <v/>
      </c>
      <c r="G665" s="29">
        <f>F665/C665</f>
        <v/>
      </c>
      <c r="H665" s="28">
        <f>IFERROR(C665/D665, 0)</f>
        <v/>
      </c>
      <c r="I665" s="23">
        <f>IF(G665&gt;4, "High ROI", IF(G665&gt;1, "Medium ROI", "Low ROI"))</f>
        <v/>
      </c>
    </row>
    <row r="666">
      <c r="A666" s="25" t="n">
        <v>665</v>
      </c>
      <c r="B666" s="9" t="inlineStr">
        <is>
          <t>Paid Advertising</t>
        </is>
      </c>
      <c r="C666" s="26" t="n">
        <v>30.45032721352021</v>
      </c>
      <c r="D666" s="27" t="n">
        <v>0.0163414915688768</v>
      </c>
      <c r="E666" s="26" t="n">
        <v>2777</v>
      </c>
      <c r="F666" s="28">
        <f>E666-C666</f>
        <v/>
      </c>
      <c r="G666" s="29">
        <f>F666/C666</f>
        <v/>
      </c>
      <c r="H666" s="28">
        <f>IFERROR(C666/D666, 0)</f>
        <v/>
      </c>
      <c r="I666" s="9">
        <f>IF(G666&gt;4, "High ROI", IF(G666&gt;1, "Medium ROI", "Low ROI"))</f>
        <v/>
      </c>
    </row>
    <row r="667">
      <c r="A667" s="30" t="n">
        <v>666</v>
      </c>
      <c r="B667" s="23" t="inlineStr">
        <is>
          <t>Referral</t>
        </is>
      </c>
      <c r="C667" s="31" t="n">
        <v>8.320326732170223</v>
      </c>
      <c r="D667" s="32" t="n">
        <v>0.1231449787166301</v>
      </c>
      <c r="E667" s="31" t="n">
        <v>1244</v>
      </c>
      <c r="F667" s="28">
        <f>E667-C667</f>
        <v/>
      </c>
      <c r="G667" s="29">
        <f>F667/C667</f>
        <v/>
      </c>
      <c r="H667" s="28">
        <f>IFERROR(C667/D667, 0)</f>
        <v/>
      </c>
      <c r="I667" s="23">
        <f>IF(G667&gt;4, "High ROI", IF(G667&gt;1, "Medium ROI", "Low ROI"))</f>
        <v/>
      </c>
    </row>
    <row r="668">
      <c r="A668" s="25" t="n">
        <v>667</v>
      </c>
      <c r="B668" s="9" t="inlineStr">
        <is>
          <t>Paid Advertising</t>
        </is>
      </c>
      <c r="C668" s="26" t="n">
        <v>30.45032721352021</v>
      </c>
      <c r="D668" s="27" t="n">
        <v>0.0163414915688768</v>
      </c>
      <c r="E668" s="26" t="n">
        <v>2607</v>
      </c>
      <c r="F668" s="28">
        <f>E668-C668</f>
        <v/>
      </c>
      <c r="G668" s="29">
        <f>F668/C668</f>
        <v/>
      </c>
      <c r="H668" s="28">
        <f>IFERROR(C668/D668, 0)</f>
        <v/>
      </c>
      <c r="I668" s="9">
        <f>IF(G668&gt;4, "High ROI", IF(G668&gt;1, "Medium ROI", "Low ROI"))</f>
        <v/>
      </c>
    </row>
    <row r="669">
      <c r="A669" s="30" t="n">
        <v>668</v>
      </c>
      <c r="B669" s="23" t="inlineStr">
        <is>
          <t>Social Media</t>
        </is>
      </c>
      <c r="C669" s="31" t="n">
        <v>9.546325667652964</v>
      </c>
      <c r="D669" s="32" t="n">
        <v>0.1675922473559195</v>
      </c>
      <c r="E669" s="31" t="n">
        <v>1173</v>
      </c>
      <c r="F669" s="28">
        <f>E669-C669</f>
        <v/>
      </c>
      <c r="G669" s="29">
        <f>F669/C669</f>
        <v/>
      </c>
      <c r="H669" s="28">
        <f>IFERROR(C669/D669, 0)</f>
        <v/>
      </c>
      <c r="I669" s="23">
        <f>IF(G669&gt;4, "High ROI", IF(G669&gt;1, "Medium ROI", "Low ROI"))</f>
        <v/>
      </c>
    </row>
    <row r="670">
      <c r="A670" s="25" t="n">
        <v>669</v>
      </c>
      <c r="B670" s="9" t="inlineStr">
        <is>
          <t>Social Media</t>
        </is>
      </c>
      <c r="C670" s="26" t="n">
        <v>9.546325667652964</v>
      </c>
      <c r="D670" s="27" t="n">
        <v>0.1675922473559195</v>
      </c>
      <c r="E670" s="26" t="n">
        <v>519</v>
      </c>
      <c r="F670" s="28">
        <f>E670-C670</f>
        <v/>
      </c>
      <c r="G670" s="29">
        <f>F670/C670</f>
        <v/>
      </c>
      <c r="H670" s="28">
        <f>IFERROR(C670/D670, 0)</f>
        <v/>
      </c>
      <c r="I670" s="9">
        <f>IF(G670&gt;4, "High ROI", IF(G670&gt;1, "Medium ROI", "Low ROI"))</f>
        <v/>
      </c>
    </row>
    <row r="671">
      <c r="A671" s="30" t="n">
        <v>670</v>
      </c>
      <c r="B671" s="23" t="inlineStr">
        <is>
          <t>Paid Advertising</t>
        </is>
      </c>
      <c r="C671" s="31" t="n">
        <v>30.45032721352021</v>
      </c>
      <c r="D671" s="32" t="n">
        <v>0.0163414915688768</v>
      </c>
      <c r="E671" s="31" t="n">
        <v>4662</v>
      </c>
      <c r="F671" s="28">
        <f>E671-C671</f>
        <v/>
      </c>
      <c r="G671" s="29">
        <f>F671/C671</f>
        <v/>
      </c>
      <c r="H671" s="28">
        <f>IFERROR(C671/D671, 0)</f>
        <v/>
      </c>
      <c r="I671" s="23">
        <f>IF(G671&gt;4, "High ROI", IF(G671&gt;1, "Medium ROI", "Low ROI"))</f>
        <v/>
      </c>
    </row>
    <row r="672">
      <c r="A672" s="25" t="n">
        <v>671</v>
      </c>
      <c r="B672" s="9" t="inlineStr">
        <is>
          <t>Referral</t>
        </is>
      </c>
      <c r="C672" s="26" t="n">
        <v>8.320326732170223</v>
      </c>
      <c r="D672" s="27" t="n">
        <v>0.1231449787166301</v>
      </c>
      <c r="E672" s="26" t="n">
        <v>4332</v>
      </c>
      <c r="F672" s="28">
        <f>E672-C672</f>
        <v/>
      </c>
      <c r="G672" s="29">
        <f>F672/C672</f>
        <v/>
      </c>
      <c r="H672" s="28">
        <f>IFERROR(C672/D672, 0)</f>
        <v/>
      </c>
      <c r="I672" s="9">
        <f>IF(G672&gt;4, "High ROI", IF(G672&gt;1, "Medium ROI", "Low ROI"))</f>
        <v/>
      </c>
    </row>
    <row r="673">
      <c r="A673" s="30" t="n">
        <v>672</v>
      </c>
      <c r="B673" s="23" t="inlineStr">
        <is>
          <t>Referral</t>
        </is>
      </c>
      <c r="C673" s="31" t="n">
        <v>8.320326732170223</v>
      </c>
      <c r="D673" s="32" t="n">
        <v>0.1231449787166301</v>
      </c>
      <c r="E673" s="31" t="n">
        <v>2666</v>
      </c>
      <c r="F673" s="28">
        <f>E673-C673</f>
        <v/>
      </c>
      <c r="G673" s="29">
        <f>F673/C673</f>
        <v/>
      </c>
      <c r="H673" s="28">
        <f>IFERROR(C673/D673, 0)</f>
        <v/>
      </c>
      <c r="I673" s="23">
        <f>IF(G673&gt;4, "High ROI", IF(G673&gt;1, "Medium ROI", "Low ROI"))</f>
        <v/>
      </c>
    </row>
    <row r="674">
      <c r="A674" s="25" t="n">
        <v>673</v>
      </c>
      <c r="B674" s="9" t="inlineStr">
        <is>
          <t>Email Marketing</t>
        </is>
      </c>
      <c r="C674" s="26" t="n">
        <v>5.246263271245097</v>
      </c>
      <c r="D674" s="27" t="n">
        <v>0.0438222285949381</v>
      </c>
      <c r="E674" s="26" t="n">
        <v>2472</v>
      </c>
      <c r="F674" s="28">
        <f>E674-C674</f>
        <v/>
      </c>
      <c r="G674" s="29">
        <f>F674/C674</f>
        <v/>
      </c>
      <c r="H674" s="28">
        <f>IFERROR(C674/D674, 0)</f>
        <v/>
      </c>
      <c r="I674" s="9">
        <f>IF(G674&gt;4, "High ROI", IF(G674&gt;1, "Medium ROI", "Low ROI"))</f>
        <v/>
      </c>
    </row>
    <row r="675">
      <c r="A675" s="30" t="n">
        <v>674</v>
      </c>
      <c r="B675" s="23" t="inlineStr">
        <is>
          <t>Social Media</t>
        </is>
      </c>
      <c r="C675" s="31" t="n">
        <v>9.546325667652964</v>
      </c>
      <c r="D675" s="32" t="n">
        <v>0.1675922473559195</v>
      </c>
      <c r="E675" s="31" t="n">
        <v>736</v>
      </c>
      <c r="F675" s="28">
        <f>E675-C675</f>
        <v/>
      </c>
      <c r="G675" s="29">
        <f>F675/C675</f>
        <v/>
      </c>
      <c r="H675" s="28">
        <f>IFERROR(C675/D675, 0)</f>
        <v/>
      </c>
      <c r="I675" s="23">
        <f>IF(G675&gt;4, "High ROI", IF(G675&gt;1, "Medium ROI", "Low ROI"))</f>
        <v/>
      </c>
    </row>
    <row r="676">
      <c r="A676" s="25" t="n">
        <v>675</v>
      </c>
      <c r="B676" s="9" t="inlineStr">
        <is>
          <t>Referral</t>
        </is>
      </c>
      <c r="C676" s="26" t="n">
        <v>8.320326732170223</v>
      </c>
      <c r="D676" s="27" t="n">
        <v>0.1231449787166301</v>
      </c>
      <c r="E676" s="26" t="n">
        <v>4085</v>
      </c>
      <c r="F676" s="28">
        <f>E676-C676</f>
        <v/>
      </c>
      <c r="G676" s="29">
        <f>F676/C676</f>
        <v/>
      </c>
      <c r="H676" s="28">
        <f>IFERROR(C676/D676, 0)</f>
        <v/>
      </c>
      <c r="I676" s="9">
        <f>IF(G676&gt;4, "High ROI", IF(G676&gt;1, "Medium ROI", "Low ROI"))</f>
        <v/>
      </c>
    </row>
    <row r="677">
      <c r="A677" s="30" t="n">
        <v>676</v>
      </c>
      <c r="B677" s="23" t="inlineStr">
        <is>
          <t>Referral</t>
        </is>
      </c>
      <c r="C677" s="31" t="n">
        <v>8.320326732170223</v>
      </c>
      <c r="D677" s="32" t="n">
        <v>0.1231449787166301</v>
      </c>
      <c r="E677" s="31" t="n">
        <v>1903</v>
      </c>
      <c r="F677" s="28">
        <f>E677-C677</f>
        <v/>
      </c>
      <c r="G677" s="29">
        <f>F677/C677</f>
        <v/>
      </c>
      <c r="H677" s="28">
        <f>IFERROR(C677/D677, 0)</f>
        <v/>
      </c>
      <c r="I677" s="23">
        <f>IF(G677&gt;4, "High ROI", IF(G677&gt;1, "Medium ROI", "Low ROI"))</f>
        <v/>
      </c>
    </row>
    <row r="678">
      <c r="A678" s="25" t="n">
        <v>677</v>
      </c>
      <c r="B678" s="9" t="inlineStr">
        <is>
          <t>Social Media</t>
        </is>
      </c>
      <c r="C678" s="26" t="n">
        <v>9.546325667652964</v>
      </c>
      <c r="D678" s="27" t="n">
        <v>0.1675922473559195</v>
      </c>
      <c r="E678" s="26" t="n">
        <v>3916</v>
      </c>
      <c r="F678" s="28">
        <f>E678-C678</f>
        <v/>
      </c>
      <c r="G678" s="29">
        <f>F678/C678</f>
        <v/>
      </c>
      <c r="H678" s="28">
        <f>IFERROR(C678/D678, 0)</f>
        <v/>
      </c>
      <c r="I678" s="9">
        <f>IF(G678&gt;4, "High ROI", IF(G678&gt;1, "Medium ROI", "Low ROI"))</f>
        <v/>
      </c>
    </row>
    <row r="679">
      <c r="A679" s="30" t="n">
        <v>678</v>
      </c>
      <c r="B679" s="23" t="inlineStr">
        <is>
          <t>Paid Advertising</t>
        </is>
      </c>
      <c r="C679" s="31" t="n">
        <v>30.45032721352021</v>
      </c>
      <c r="D679" s="32" t="n">
        <v>0.0163414915688768</v>
      </c>
      <c r="E679" s="31" t="n">
        <v>933</v>
      </c>
      <c r="F679" s="28">
        <f>E679-C679</f>
        <v/>
      </c>
      <c r="G679" s="29">
        <f>F679/C679</f>
        <v/>
      </c>
      <c r="H679" s="28">
        <f>IFERROR(C679/D679, 0)</f>
        <v/>
      </c>
      <c r="I679" s="23">
        <f>IF(G679&gt;4, "High ROI", IF(G679&gt;1, "Medium ROI", "Low ROI"))</f>
        <v/>
      </c>
    </row>
    <row r="680">
      <c r="A680" s="25" t="n">
        <v>679</v>
      </c>
      <c r="B680" s="9" t="inlineStr">
        <is>
          <t>Social Media</t>
        </is>
      </c>
      <c r="C680" s="26" t="n">
        <v>9.546325667652964</v>
      </c>
      <c r="D680" s="27" t="n">
        <v>0.1675922473559195</v>
      </c>
      <c r="E680" s="26" t="n">
        <v>2540</v>
      </c>
      <c r="F680" s="28">
        <f>E680-C680</f>
        <v/>
      </c>
      <c r="G680" s="29">
        <f>F680/C680</f>
        <v/>
      </c>
      <c r="H680" s="28">
        <f>IFERROR(C680/D680, 0)</f>
        <v/>
      </c>
      <c r="I680" s="9">
        <f>IF(G680&gt;4, "High ROI", IF(G680&gt;1, "Medium ROI", "Low ROI"))</f>
        <v/>
      </c>
    </row>
    <row r="681">
      <c r="A681" s="30" t="n">
        <v>680</v>
      </c>
      <c r="B681" s="23" t="inlineStr">
        <is>
          <t>Email Marketing</t>
        </is>
      </c>
      <c r="C681" s="31" t="n">
        <v>5.246263271245097</v>
      </c>
      <c r="D681" s="32" t="n">
        <v>0.0438222285949381</v>
      </c>
      <c r="E681" s="31" t="n">
        <v>1375</v>
      </c>
      <c r="F681" s="28">
        <f>E681-C681</f>
        <v/>
      </c>
      <c r="G681" s="29">
        <f>F681/C681</f>
        <v/>
      </c>
      <c r="H681" s="28">
        <f>IFERROR(C681/D681, 0)</f>
        <v/>
      </c>
      <c r="I681" s="23">
        <f>IF(G681&gt;4, "High ROI", IF(G681&gt;1, "Medium ROI", "Low ROI"))</f>
        <v/>
      </c>
    </row>
    <row r="682">
      <c r="A682" s="25" t="n">
        <v>681</v>
      </c>
      <c r="B682" s="9" t="inlineStr">
        <is>
          <t>Paid Advertising</t>
        </is>
      </c>
      <c r="C682" s="26" t="n">
        <v>30.45032721352021</v>
      </c>
      <c r="D682" s="27" t="n">
        <v>0.0163414915688768</v>
      </c>
      <c r="E682" s="26" t="n">
        <v>3862</v>
      </c>
      <c r="F682" s="28">
        <f>E682-C682</f>
        <v/>
      </c>
      <c r="G682" s="29">
        <f>F682/C682</f>
        <v/>
      </c>
      <c r="H682" s="28">
        <f>IFERROR(C682/D682, 0)</f>
        <v/>
      </c>
      <c r="I682" s="9">
        <f>IF(G682&gt;4, "High ROI", IF(G682&gt;1, "Medium ROI", "Low ROI"))</f>
        <v/>
      </c>
    </row>
    <row r="683">
      <c r="A683" s="30" t="n">
        <v>682</v>
      </c>
      <c r="B683" s="23" t="inlineStr">
        <is>
          <t>Paid Advertising</t>
        </is>
      </c>
      <c r="C683" s="31" t="n">
        <v>30.45032721352021</v>
      </c>
      <c r="D683" s="32" t="n">
        <v>0.0163414915688768</v>
      </c>
      <c r="E683" s="31" t="n">
        <v>2849</v>
      </c>
      <c r="F683" s="28">
        <f>E683-C683</f>
        <v/>
      </c>
      <c r="G683" s="29">
        <f>F683/C683</f>
        <v/>
      </c>
      <c r="H683" s="28">
        <f>IFERROR(C683/D683, 0)</f>
        <v/>
      </c>
      <c r="I683" s="23">
        <f>IF(G683&gt;4, "High ROI", IF(G683&gt;1, "Medium ROI", "Low ROI"))</f>
        <v/>
      </c>
    </row>
    <row r="684">
      <c r="A684" s="25" t="n">
        <v>683</v>
      </c>
      <c r="B684" s="9" t="inlineStr">
        <is>
          <t>Social Media</t>
        </is>
      </c>
      <c r="C684" s="26" t="n">
        <v>9.546325667652964</v>
      </c>
      <c r="D684" s="27" t="n">
        <v>0.1675922473559195</v>
      </c>
      <c r="E684" s="26" t="n">
        <v>3810</v>
      </c>
      <c r="F684" s="28">
        <f>E684-C684</f>
        <v/>
      </c>
      <c r="G684" s="29">
        <f>F684/C684</f>
        <v/>
      </c>
      <c r="H684" s="28">
        <f>IFERROR(C684/D684, 0)</f>
        <v/>
      </c>
      <c r="I684" s="9">
        <f>IF(G684&gt;4, "High ROI", IF(G684&gt;1, "Medium ROI", "Low ROI"))</f>
        <v/>
      </c>
    </row>
    <row r="685">
      <c r="A685" s="30" t="n">
        <v>684</v>
      </c>
      <c r="B685" s="23" t="inlineStr">
        <is>
          <t>Email Marketing</t>
        </is>
      </c>
      <c r="C685" s="31" t="n">
        <v>5.246263271245097</v>
      </c>
      <c r="D685" s="32" t="n">
        <v>0.0438222285949381</v>
      </c>
      <c r="E685" s="31" t="n">
        <v>1704</v>
      </c>
      <c r="F685" s="28">
        <f>E685-C685</f>
        <v/>
      </c>
      <c r="G685" s="29">
        <f>F685/C685</f>
        <v/>
      </c>
      <c r="H685" s="28">
        <f>IFERROR(C685/D685, 0)</f>
        <v/>
      </c>
      <c r="I685" s="23">
        <f>IF(G685&gt;4, "High ROI", IF(G685&gt;1, "Medium ROI", "Low ROI"))</f>
        <v/>
      </c>
    </row>
    <row r="686">
      <c r="A686" s="25" t="n">
        <v>685</v>
      </c>
      <c r="B686" s="9" t="inlineStr">
        <is>
          <t>Referral</t>
        </is>
      </c>
      <c r="C686" s="26" t="n">
        <v>8.320326732170223</v>
      </c>
      <c r="D686" s="27" t="n">
        <v>0.1231449787166301</v>
      </c>
      <c r="E686" s="26" t="n">
        <v>4164</v>
      </c>
      <c r="F686" s="28">
        <f>E686-C686</f>
        <v/>
      </c>
      <c r="G686" s="29">
        <f>F686/C686</f>
        <v/>
      </c>
      <c r="H686" s="28">
        <f>IFERROR(C686/D686, 0)</f>
        <v/>
      </c>
      <c r="I686" s="9">
        <f>IF(G686&gt;4, "High ROI", IF(G686&gt;1, "Medium ROI", "Low ROI"))</f>
        <v/>
      </c>
    </row>
    <row r="687">
      <c r="A687" s="30" t="n">
        <v>686</v>
      </c>
      <c r="B687" s="23" t="inlineStr">
        <is>
          <t>Social Media</t>
        </is>
      </c>
      <c r="C687" s="31" t="n">
        <v>9.546325667652964</v>
      </c>
      <c r="D687" s="32" t="n">
        <v>0.1675922473559195</v>
      </c>
      <c r="E687" s="31" t="n">
        <v>2680</v>
      </c>
      <c r="F687" s="28">
        <f>E687-C687</f>
        <v/>
      </c>
      <c r="G687" s="29">
        <f>F687/C687</f>
        <v/>
      </c>
      <c r="H687" s="28">
        <f>IFERROR(C687/D687, 0)</f>
        <v/>
      </c>
      <c r="I687" s="23">
        <f>IF(G687&gt;4, "High ROI", IF(G687&gt;1, "Medium ROI", "Low ROI"))</f>
        <v/>
      </c>
    </row>
    <row r="688">
      <c r="A688" s="25" t="n">
        <v>687</v>
      </c>
      <c r="B688" s="9" t="inlineStr">
        <is>
          <t>Paid Advertising</t>
        </is>
      </c>
      <c r="C688" s="26" t="n">
        <v>30.45032721352021</v>
      </c>
      <c r="D688" s="27" t="n">
        <v>0.0163414915688768</v>
      </c>
      <c r="E688" s="26" t="n">
        <v>3036</v>
      </c>
      <c r="F688" s="28">
        <f>E688-C688</f>
        <v/>
      </c>
      <c r="G688" s="29">
        <f>F688/C688</f>
        <v/>
      </c>
      <c r="H688" s="28">
        <f>IFERROR(C688/D688, 0)</f>
        <v/>
      </c>
      <c r="I688" s="9">
        <f>IF(G688&gt;4, "High ROI", IF(G688&gt;1, "Medium ROI", "Low ROI"))</f>
        <v/>
      </c>
    </row>
    <row r="689">
      <c r="A689" s="30" t="n">
        <v>688</v>
      </c>
      <c r="B689" s="23" t="inlineStr">
        <is>
          <t>Referral</t>
        </is>
      </c>
      <c r="C689" s="31" t="n">
        <v>8.320326732170223</v>
      </c>
      <c r="D689" s="32" t="n">
        <v>0.1231449787166301</v>
      </c>
      <c r="E689" s="31" t="n">
        <v>2506</v>
      </c>
      <c r="F689" s="28">
        <f>E689-C689</f>
        <v/>
      </c>
      <c r="G689" s="29">
        <f>F689/C689</f>
        <v/>
      </c>
      <c r="H689" s="28">
        <f>IFERROR(C689/D689, 0)</f>
        <v/>
      </c>
      <c r="I689" s="23">
        <f>IF(G689&gt;4, "High ROI", IF(G689&gt;1, "Medium ROI", "Low ROI"))</f>
        <v/>
      </c>
    </row>
    <row r="690">
      <c r="A690" s="25" t="n">
        <v>689</v>
      </c>
      <c r="B690" s="9" t="inlineStr">
        <is>
          <t>Referral</t>
        </is>
      </c>
      <c r="C690" s="26" t="n">
        <v>8.320326732170223</v>
      </c>
      <c r="D690" s="27" t="n">
        <v>0.1231449787166301</v>
      </c>
      <c r="E690" s="26" t="n">
        <v>1004</v>
      </c>
      <c r="F690" s="28">
        <f>E690-C690</f>
        <v/>
      </c>
      <c r="G690" s="29">
        <f>F690/C690</f>
        <v/>
      </c>
      <c r="H690" s="28">
        <f>IFERROR(C690/D690, 0)</f>
        <v/>
      </c>
      <c r="I690" s="9">
        <f>IF(G690&gt;4, "High ROI", IF(G690&gt;1, "Medium ROI", "Low ROI"))</f>
        <v/>
      </c>
    </row>
    <row r="691">
      <c r="A691" s="30" t="n">
        <v>690</v>
      </c>
      <c r="B691" s="23" t="inlineStr">
        <is>
          <t>Social Media</t>
        </is>
      </c>
      <c r="C691" s="31" t="n">
        <v>9.546325667652964</v>
      </c>
      <c r="D691" s="32" t="n">
        <v>0.1675922473559195</v>
      </c>
      <c r="E691" s="31" t="n">
        <v>3512</v>
      </c>
      <c r="F691" s="28">
        <f>E691-C691</f>
        <v/>
      </c>
      <c r="G691" s="29">
        <f>F691/C691</f>
        <v/>
      </c>
      <c r="H691" s="28">
        <f>IFERROR(C691/D691, 0)</f>
        <v/>
      </c>
      <c r="I691" s="23">
        <f>IF(G691&gt;4, "High ROI", IF(G691&gt;1, "Medium ROI", "Low ROI"))</f>
        <v/>
      </c>
    </row>
    <row r="692">
      <c r="A692" s="25" t="n">
        <v>691</v>
      </c>
      <c r="B692" s="9" t="inlineStr">
        <is>
          <t>Social Media</t>
        </is>
      </c>
      <c r="C692" s="26" t="n">
        <v>9.546325667652964</v>
      </c>
      <c r="D692" s="27" t="n">
        <v>0.1675922473559195</v>
      </c>
      <c r="E692" s="26" t="n">
        <v>3652</v>
      </c>
      <c r="F692" s="28">
        <f>E692-C692</f>
        <v/>
      </c>
      <c r="G692" s="29">
        <f>F692/C692</f>
        <v/>
      </c>
      <c r="H692" s="28">
        <f>IFERROR(C692/D692, 0)</f>
        <v/>
      </c>
      <c r="I692" s="9">
        <f>IF(G692&gt;4, "High ROI", IF(G692&gt;1, "Medium ROI", "Low ROI"))</f>
        <v/>
      </c>
    </row>
    <row r="693">
      <c r="A693" s="30" t="n">
        <v>692</v>
      </c>
      <c r="B693" s="23" t="inlineStr">
        <is>
          <t>Email Marketing</t>
        </is>
      </c>
      <c r="C693" s="31" t="n">
        <v>5.246263271245097</v>
      </c>
      <c r="D693" s="32" t="n">
        <v>0.0438222285949381</v>
      </c>
      <c r="E693" s="31" t="n">
        <v>1849</v>
      </c>
      <c r="F693" s="28">
        <f>E693-C693</f>
        <v/>
      </c>
      <c r="G693" s="29">
        <f>F693/C693</f>
        <v/>
      </c>
      <c r="H693" s="28">
        <f>IFERROR(C693/D693, 0)</f>
        <v/>
      </c>
      <c r="I693" s="23">
        <f>IF(G693&gt;4, "High ROI", IF(G693&gt;1, "Medium ROI", "Low ROI"))</f>
        <v/>
      </c>
    </row>
    <row r="694">
      <c r="A694" s="25" t="n">
        <v>693</v>
      </c>
      <c r="B694" s="9" t="inlineStr">
        <is>
          <t>Paid Advertising</t>
        </is>
      </c>
      <c r="C694" s="26" t="n">
        <v>30.45032721352021</v>
      </c>
      <c r="D694" s="27" t="n">
        <v>0.0163414915688768</v>
      </c>
      <c r="E694" s="26" t="n">
        <v>2198</v>
      </c>
      <c r="F694" s="28">
        <f>E694-C694</f>
        <v/>
      </c>
      <c r="G694" s="29">
        <f>F694/C694</f>
        <v/>
      </c>
      <c r="H694" s="28">
        <f>IFERROR(C694/D694, 0)</f>
        <v/>
      </c>
      <c r="I694" s="9">
        <f>IF(G694&gt;4, "High ROI", IF(G694&gt;1, "Medium ROI", "Low ROI"))</f>
        <v/>
      </c>
    </row>
    <row r="695">
      <c r="A695" s="30" t="n">
        <v>694</v>
      </c>
      <c r="B695" s="23" t="inlineStr">
        <is>
          <t>Email Marketing</t>
        </is>
      </c>
      <c r="C695" s="31" t="n">
        <v>5.246263271245097</v>
      </c>
      <c r="D695" s="32" t="n">
        <v>0.0438222285949381</v>
      </c>
      <c r="E695" s="31" t="n">
        <v>4062</v>
      </c>
      <c r="F695" s="28">
        <f>E695-C695</f>
        <v/>
      </c>
      <c r="G695" s="29">
        <f>F695/C695</f>
        <v/>
      </c>
      <c r="H695" s="28">
        <f>IFERROR(C695/D695, 0)</f>
        <v/>
      </c>
      <c r="I695" s="23">
        <f>IF(G695&gt;4, "High ROI", IF(G695&gt;1, "Medium ROI", "Low ROI"))</f>
        <v/>
      </c>
    </row>
    <row r="696">
      <c r="A696" s="25" t="n">
        <v>695</v>
      </c>
      <c r="B696" s="9" t="inlineStr">
        <is>
          <t>Paid Advertising</t>
        </is>
      </c>
      <c r="C696" s="26" t="n">
        <v>30.45032721352021</v>
      </c>
      <c r="D696" s="27" t="n">
        <v>0.0163414915688768</v>
      </c>
      <c r="E696" s="26" t="n">
        <v>684</v>
      </c>
      <c r="F696" s="28">
        <f>E696-C696</f>
        <v/>
      </c>
      <c r="G696" s="29">
        <f>F696/C696</f>
        <v/>
      </c>
      <c r="H696" s="28">
        <f>IFERROR(C696/D696, 0)</f>
        <v/>
      </c>
      <c r="I696" s="9">
        <f>IF(G696&gt;4, "High ROI", IF(G696&gt;1, "Medium ROI", "Low ROI"))</f>
        <v/>
      </c>
    </row>
    <row r="697">
      <c r="A697" s="30" t="n">
        <v>696</v>
      </c>
      <c r="B697" s="23" t="inlineStr">
        <is>
          <t>Referral</t>
        </is>
      </c>
      <c r="C697" s="31" t="n">
        <v>8.320326732170223</v>
      </c>
      <c r="D697" s="32" t="n">
        <v>0.1231449787166301</v>
      </c>
      <c r="E697" s="31" t="n">
        <v>2689</v>
      </c>
      <c r="F697" s="28">
        <f>E697-C697</f>
        <v/>
      </c>
      <c r="G697" s="29">
        <f>F697/C697</f>
        <v/>
      </c>
      <c r="H697" s="28">
        <f>IFERROR(C697/D697, 0)</f>
        <v/>
      </c>
      <c r="I697" s="23">
        <f>IF(G697&gt;4, "High ROI", IF(G697&gt;1, "Medium ROI", "Low ROI"))</f>
        <v/>
      </c>
    </row>
    <row r="698">
      <c r="A698" s="25" t="n">
        <v>697</v>
      </c>
      <c r="B698" s="9" t="inlineStr">
        <is>
          <t>Referral</t>
        </is>
      </c>
      <c r="C698" s="26" t="n">
        <v>8.320326732170223</v>
      </c>
      <c r="D698" s="27" t="n">
        <v>0.1231449787166301</v>
      </c>
      <c r="E698" s="26" t="n">
        <v>2857</v>
      </c>
      <c r="F698" s="28">
        <f>E698-C698</f>
        <v/>
      </c>
      <c r="G698" s="29">
        <f>F698/C698</f>
        <v/>
      </c>
      <c r="H698" s="28">
        <f>IFERROR(C698/D698, 0)</f>
        <v/>
      </c>
      <c r="I698" s="9">
        <f>IF(G698&gt;4, "High ROI", IF(G698&gt;1, "Medium ROI", "Low ROI"))</f>
        <v/>
      </c>
    </row>
    <row r="699">
      <c r="A699" s="30" t="n">
        <v>698</v>
      </c>
      <c r="B699" s="23" t="inlineStr">
        <is>
          <t>Email Marketing</t>
        </is>
      </c>
      <c r="C699" s="31" t="n">
        <v>5.246263271245097</v>
      </c>
      <c r="D699" s="32" t="n">
        <v>0.0438222285949381</v>
      </c>
      <c r="E699" s="31" t="n">
        <v>3363</v>
      </c>
      <c r="F699" s="28">
        <f>E699-C699</f>
        <v/>
      </c>
      <c r="G699" s="29">
        <f>F699/C699</f>
        <v/>
      </c>
      <c r="H699" s="28">
        <f>IFERROR(C699/D699, 0)</f>
        <v/>
      </c>
      <c r="I699" s="23">
        <f>IF(G699&gt;4, "High ROI", IF(G699&gt;1, "Medium ROI", "Low ROI"))</f>
        <v/>
      </c>
    </row>
    <row r="700">
      <c r="A700" s="25" t="n">
        <v>699</v>
      </c>
      <c r="B700" s="9" t="inlineStr">
        <is>
          <t>Email Marketing</t>
        </is>
      </c>
      <c r="C700" s="26" t="n">
        <v>5.246263271245097</v>
      </c>
      <c r="D700" s="27" t="n">
        <v>0.0438222285949381</v>
      </c>
      <c r="E700" s="26" t="n">
        <v>3343</v>
      </c>
      <c r="F700" s="28">
        <f>E700-C700</f>
        <v/>
      </c>
      <c r="G700" s="29">
        <f>F700/C700</f>
        <v/>
      </c>
      <c r="H700" s="28">
        <f>IFERROR(C700/D700, 0)</f>
        <v/>
      </c>
      <c r="I700" s="9">
        <f>IF(G700&gt;4, "High ROI", IF(G700&gt;1, "Medium ROI", "Low ROI"))</f>
        <v/>
      </c>
    </row>
    <row r="701">
      <c r="A701" s="30" t="n">
        <v>700</v>
      </c>
      <c r="B701" s="23" t="inlineStr">
        <is>
          <t>Email Marketing</t>
        </is>
      </c>
      <c r="C701" s="31" t="n">
        <v>5.246263271245097</v>
      </c>
      <c r="D701" s="32" t="n">
        <v>0.0438222285949381</v>
      </c>
      <c r="E701" s="31" t="n">
        <v>1344</v>
      </c>
      <c r="F701" s="28">
        <f>E701-C701</f>
        <v/>
      </c>
      <c r="G701" s="29">
        <f>F701/C701</f>
        <v/>
      </c>
      <c r="H701" s="28">
        <f>IFERROR(C701/D701, 0)</f>
        <v/>
      </c>
      <c r="I701" s="23">
        <f>IF(G701&gt;4, "High ROI", IF(G701&gt;1, "Medium ROI", "Low ROI"))</f>
        <v/>
      </c>
    </row>
    <row r="702">
      <c r="A702" s="25" t="n">
        <v>701</v>
      </c>
      <c r="B702" s="9" t="inlineStr">
        <is>
          <t>Paid Advertising</t>
        </is>
      </c>
      <c r="C702" s="26" t="n">
        <v>30.45032721352021</v>
      </c>
      <c r="D702" s="27" t="n">
        <v>0.0163414915688768</v>
      </c>
      <c r="E702" s="26" t="n">
        <v>4289</v>
      </c>
      <c r="F702" s="28">
        <f>E702-C702</f>
        <v/>
      </c>
      <c r="G702" s="29">
        <f>F702/C702</f>
        <v/>
      </c>
      <c r="H702" s="28">
        <f>IFERROR(C702/D702, 0)</f>
        <v/>
      </c>
      <c r="I702" s="9">
        <f>IF(G702&gt;4, "High ROI", IF(G702&gt;1, "Medium ROI", "Low ROI"))</f>
        <v/>
      </c>
    </row>
    <row r="703">
      <c r="A703" s="30" t="n">
        <v>702</v>
      </c>
      <c r="B703" s="23" t="inlineStr">
        <is>
          <t>Social Media</t>
        </is>
      </c>
      <c r="C703" s="31" t="n">
        <v>9.546325667652964</v>
      </c>
      <c r="D703" s="32" t="n">
        <v>0.1675922473559195</v>
      </c>
      <c r="E703" s="31" t="n">
        <v>2058</v>
      </c>
      <c r="F703" s="28">
        <f>E703-C703</f>
        <v/>
      </c>
      <c r="G703" s="29">
        <f>F703/C703</f>
        <v/>
      </c>
      <c r="H703" s="28">
        <f>IFERROR(C703/D703, 0)</f>
        <v/>
      </c>
      <c r="I703" s="23">
        <f>IF(G703&gt;4, "High ROI", IF(G703&gt;1, "Medium ROI", "Low ROI"))</f>
        <v/>
      </c>
    </row>
    <row r="704">
      <c r="A704" s="25" t="n">
        <v>703</v>
      </c>
      <c r="B704" s="9" t="inlineStr">
        <is>
          <t>Email Marketing</t>
        </is>
      </c>
      <c r="C704" s="26" t="n">
        <v>5.246263271245097</v>
      </c>
      <c r="D704" s="27" t="n">
        <v>0.0438222285949381</v>
      </c>
      <c r="E704" s="26" t="n">
        <v>4350</v>
      </c>
      <c r="F704" s="28">
        <f>E704-C704</f>
        <v/>
      </c>
      <c r="G704" s="29">
        <f>F704/C704</f>
        <v/>
      </c>
      <c r="H704" s="28">
        <f>IFERROR(C704/D704, 0)</f>
        <v/>
      </c>
      <c r="I704" s="9">
        <f>IF(G704&gt;4, "High ROI", IF(G704&gt;1, "Medium ROI", "Low ROI"))</f>
        <v/>
      </c>
    </row>
    <row r="705">
      <c r="A705" s="30" t="n">
        <v>704</v>
      </c>
      <c r="B705" s="23" t="inlineStr">
        <is>
          <t>Email Marketing</t>
        </is>
      </c>
      <c r="C705" s="31" t="n">
        <v>5.246263271245097</v>
      </c>
      <c r="D705" s="32" t="n">
        <v>0.0438222285949381</v>
      </c>
      <c r="E705" s="31" t="n">
        <v>2898</v>
      </c>
      <c r="F705" s="28">
        <f>E705-C705</f>
        <v/>
      </c>
      <c r="G705" s="29">
        <f>F705/C705</f>
        <v/>
      </c>
      <c r="H705" s="28">
        <f>IFERROR(C705/D705, 0)</f>
        <v/>
      </c>
      <c r="I705" s="23">
        <f>IF(G705&gt;4, "High ROI", IF(G705&gt;1, "Medium ROI", "Low ROI"))</f>
        <v/>
      </c>
    </row>
    <row r="706">
      <c r="A706" s="25" t="n">
        <v>705</v>
      </c>
      <c r="B706" s="9" t="inlineStr">
        <is>
          <t>Referral</t>
        </is>
      </c>
      <c r="C706" s="26" t="n">
        <v>8.320326732170223</v>
      </c>
      <c r="D706" s="27" t="n">
        <v>0.1231449787166301</v>
      </c>
      <c r="E706" s="26" t="n">
        <v>3751</v>
      </c>
      <c r="F706" s="28">
        <f>E706-C706</f>
        <v/>
      </c>
      <c r="G706" s="29">
        <f>F706/C706</f>
        <v/>
      </c>
      <c r="H706" s="28">
        <f>IFERROR(C706/D706, 0)</f>
        <v/>
      </c>
      <c r="I706" s="9">
        <f>IF(G706&gt;4, "High ROI", IF(G706&gt;1, "Medium ROI", "Low ROI"))</f>
        <v/>
      </c>
    </row>
    <row r="707">
      <c r="A707" s="30" t="n">
        <v>706</v>
      </c>
      <c r="B707" s="23" t="inlineStr">
        <is>
          <t>Email Marketing</t>
        </is>
      </c>
      <c r="C707" s="31" t="n">
        <v>5.246263271245097</v>
      </c>
      <c r="D707" s="32" t="n">
        <v>0.0438222285949381</v>
      </c>
      <c r="E707" s="31" t="n">
        <v>3657</v>
      </c>
      <c r="F707" s="28">
        <f>E707-C707</f>
        <v/>
      </c>
      <c r="G707" s="29">
        <f>F707/C707</f>
        <v/>
      </c>
      <c r="H707" s="28">
        <f>IFERROR(C707/D707, 0)</f>
        <v/>
      </c>
      <c r="I707" s="23">
        <f>IF(G707&gt;4, "High ROI", IF(G707&gt;1, "Medium ROI", "Low ROI"))</f>
        <v/>
      </c>
    </row>
    <row r="708">
      <c r="A708" s="25" t="n">
        <v>707</v>
      </c>
      <c r="B708" s="9" t="inlineStr">
        <is>
          <t>Social Media</t>
        </is>
      </c>
      <c r="C708" s="26" t="n">
        <v>9.546325667652964</v>
      </c>
      <c r="D708" s="27" t="n">
        <v>0.1675922473559195</v>
      </c>
      <c r="E708" s="26" t="n">
        <v>4228</v>
      </c>
      <c r="F708" s="28">
        <f>E708-C708</f>
        <v/>
      </c>
      <c r="G708" s="29">
        <f>F708/C708</f>
        <v/>
      </c>
      <c r="H708" s="28">
        <f>IFERROR(C708/D708, 0)</f>
        <v/>
      </c>
      <c r="I708" s="9">
        <f>IF(G708&gt;4, "High ROI", IF(G708&gt;1, "Medium ROI", "Low ROI"))</f>
        <v/>
      </c>
    </row>
    <row r="709">
      <c r="A709" s="30" t="n">
        <v>708</v>
      </c>
      <c r="B709" s="23" t="inlineStr">
        <is>
          <t>Social Media</t>
        </is>
      </c>
      <c r="C709" s="31" t="n">
        <v>9.546325667652964</v>
      </c>
      <c r="D709" s="32" t="n">
        <v>0.1675922473559195</v>
      </c>
      <c r="E709" s="31" t="n">
        <v>4832</v>
      </c>
      <c r="F709" s="28">
        <f>E709-C709</f>
        <v/>
      </c>
      <c r="G709" s="29">
        <f>F709/C709</f>
        <v/>
      </c>
      <c r="H709" s="28">
        <f>IFERROR(C709/D709, 0)</f>
        <v/>
      </c>
      <c r="I709" s="23">
        <f>IF(G709&gt;4, "High ROI", IF(G709&gt;1, "Medium ROI", "Low ROI"))</f>
        <v/>
      </c>
    </row>
    <row r="710">
      <c r="A710" s="25" t="n">
        <v>709</v>
      </c>
      <c r="B710" s="9" t="inlineStr">
        <is>
          <t>Referral</t>
        </is>
      </c>
      <c r="C710" s="26" t="n">
        <v>8.320326732170223</v>
      </c>
      <c r="D710" s="27" t="n">
        <v>0.1231449787166301</v>
      </c>
      <c r="E710" s="26" t="n">
        <v>1464</v>
      </c>
      <c r="F710" s="28">
        <f>E710-C710</f>
        <v/>
      </c>
      <c r="G710" s="29">
        <f>F710/C710</f>
        <v/>
      </c>
      <c r="H710" s="28">
        <f>IFERROR(C710/D710, 0)</f>
        <v/>
      </c>
      <c r="I710" s="9">
        <f>IF(G710&gt;4, "High ROI", IF(G710&gt;1, "Medium ROI", "Low ROI"))</f>
        <v/>
      </c>
    </row>
    <row r="711">
      <c r="A711" s="30" t="n">
        <v>710</v>
      </c>
      <c r="B711" s="23" t="inlineStr">
        <is>
          <t>Paid Advertising</t>
        </is>
      </c>
      <c r="C711" s="31" t="n">
        <v>30.45032721352021</v>
      </c>
      <c r="D711" s="32" t="n">
        <v>0.0163414915688768</v>
      </c>
      <c r="E711" s="31" t="n">
        <v>2333</v>
      </c>
      <c r="F711" s="28">
        <f>E711-C711</f>
        <v/>
      </c>
      <c r="G711" s="29">
        <f>F711/C711</f>
        <v/>
      </c>
      <c r="H711" s="28">
        <f>IFERROR(C711/D711, 0)</f>
        <v/>
      </c>
      <c r="I711" s="23">
        <f>IF(G711&gt;4, "High ROI", IF(G711&gt;1, "Medium ROI", "Low ROI"))</f>
        <v/>
      </c>
    </row>
    <row r="712">
      <c r="A712" s="25" t="n">
        <v>711</v>
      </c>
      <c r="B712" s="9" t="inlineStr">
        <is>
          <t>Email Marketing</t>
        </is>
      </c>
      <c r="C712" s="26" t="n">
        <v>5.246263271245097</v>
      </c>
      <c r="D712" s="27" t="n">
        <v>0.0438222285949381</v>
      </c>
      <c r="E712" s="26" t="n">
        <v>4027</v>
      </c>
      <c r="F712" s="28">
        <f>E712-C712</f>
        <v/>
      </c>
      <c r="G712" s="29">
        <f>F712/C712</f>
        <v/>
      </c>
      <c r="H712" s="28">
        <f>IFERROR(C712/D712, 0)</f>
        <v/>
      </c>
      <c r="I712" s="9">
        <f>IF(G712&gt;4, "High ROI", IF(G712&gt;1, "Medium ROI", "Low ROI"))</f>
        <v/>
      </c>
    </row>
    <row r="713">
      <c r="A713" s="30" t="n">
        <v>712</v>
      </c>
      <c r="B713" s="23" t="inlineStr">
        <is>
          <t>Social Media</t>
        </is>
      </c>
      <c r="C713" s="31" t="n">
        <v>9.546325667652964</v>
      </c>
      <c r="D713" s="32" t="n">
        <v>0.1675922473559195</v>
      </c>
      <c r="E713" s="31" t="n">
        <v>702</v>
      </c>
      <c r="F713" s="28">
        <f>E713-C713</f>
        <v/>
      </c>
      <c r="G713" s="29">
        <f>F713/C713</f>
        <v/>
      </c>
      <c r="H713" s="28">
        <f>IFERROR(C713/D713, 0)</f>
        <v/>
      </c>
      <c r="I713" s="23">
        <f>IF(G713&gt;4, "High ROI", IF(G713&gt;1, "Medium ROI", "Low ROI"))</f>
        <v/>
      </c>
    </row>
    <row r="714">
      <c r="A714" s="25" t="n">
        <v>713</v>
      </c>
      <c r="B714" s="9" t="inlineStr">
        <is>
          <t>Social Media</t>
        </is>
      </c>
      <c r="C714" s="26" t="n">
        <v>9.546325667652964</v>
      </c>
      <c r="D714" s="27" t="n">
        <v>0.1675922473559195</v>
      </c>
      <c r="E714" s="26" t="n">
        <v>1855</v>
      </c>
      <c r="F714" s="28">
        <f>E714-C714</f>
        <v/>
      </c>
      <c r="G714" s="29">
        <f>F714/C714</f>
        <v/>
      </c>
      <c r="H714" s="28">
        <f>IFERROR(C714/D714, 0)</f>
        <v/>
      </c>
      <c r="I714" s="9">
        <f>IF(G714&gt;4, "High ROI", IF(G714&gt;1, "Medium ROI", "Low ROI"))</f>
        <v/>
      </c>
    </row>
    <row r="715">
      <c r="A715" s="30" t="n">
        <v>714</v>
      </c>
      <c r="B715" s="23" t="inlineStr">
        <is>
          <t>Referral</t>
        </is>
      </c>
      <c r="C715" s="31" t="n">
        <v>8.320326732170223</v>
      </c>
      <c r="D715" s="32" t="n">
        <v>0.1231449787166301</v>
      </c>
      <c r="E715" s="31" t="n">
        <v>2750</v>
      </c>
      <c r="F715" s="28">
        <f>E715-C715</f>
        <v/>
      </c>
      <c r="G715" s="29">
        <f>F715/C715</f>
        <v/>
      </c>
      <c r="H715" s="28">
        <f>IFERROR(C715/D715, 0)</f>
        <v/>
      </c>
      <c r="I715" s="23">
        <f>IF(G715&gt;4, "High ROI", IF(G715&gt;1, "Medium ROI", "Low ROI"))</f>
        <v/>
      </c>
    </row>
    <row r="716">
      <c r="A716" s="25" t="n">
        <v>715</v>
      </c>
      <c r="B716" s="9" t="inlineStr">
        <is>
          <t>Paid Advertising</t>
        </is>
      </c>
      <c r="C716" s="26" t="n">
        <v>30.45032721352021</v>
      </c>
      <c r="D716" s="27" t="n">
        <v>0.0163414915688768</v>
      </c>
      <c r="E716" s="26" t="n">
        <v>3959</v>
      </c>
      <c r="F716" s="28">
        <f>E716-C716</f>
        <v/>
      </c>
      <c r="G716" s="29">
        <f>F716/C716</f>
        <v/>
      </c>
      <c r="H716" s="28">
        <f>IFERROR(C716/D716, 0)</f>
        <v/>
      </c>
      <c r="I716" s="9">
        <f>IF(G716&gt;4, "High ROI", IF(G716&gt;1, "Medium ROI", "Low ROI"))</f>
        <v/>
      </c>
    </row>
    <row r="717">
      <c r="A717" s="30" t="n">
        <v>716</v>
      </c>
      <c r="B717" s="23" t="inlineStr">
        <is>
          <t>Referral</t>
        </is>
      </c>
      <c r="C717" s="31" t="n">
        <v>8.320326732170223</v>
      </c>
      <c r="D717" s="32" t="n">
        <v>0.1231449787166301</v>
      </c>
      <c r="E717" s="31" t="n">
        <v>2362</v>
      </c>
      <c r="F717" s="28">
        <f>E717-C717</f>
        <v/>
      </c>
      <c r="G717" s="29">
        <f>F717/C717</f>
        <v/>
      </c>
      <c r="H717" s="28">
        <f>IFERROR(C717/D717, 0)</f>
        <v/>
      </c>
      <c r="I717" s="23">
        <f>IF(G717&gt;4, "High ROI", IF(G717&gt;1, "Medium ROI", "Low ROI"))</f>
        <v/>
      </c>
    </row>
    <row r="718">
      <c r="A718" s="25" t="n">
        <v>717</v>
      </c>
      <c r="B718" s="9" t="inlineStr">
        <is>
          <t>Paid Advertising</t>
        </is>
      </c>
      <c r="C718" s="26" t="n">
        <v>30.45032721352021</v>
      </c>
      <c r="D718" s="27" t="n">
        <v>0.0163414915688768</v>
      </c>
      <c r="E718" s="26" t="n">
        <v>4354</v>
      </c>
      <c r="F718" s="28">
        <f>E718-C718</f>
        <v/>
      </c>
      <c r="G718" s="29">
        <f>F718/C718</f>
        <v/>
      </c>
      <c r="H718" s="28">
        <f>IFERROR(C718/D718, 0)</f>
        <v/>
      </c>
      <c r="I718" s="9">
        <f>IF(G718&gt;4, "High ROI", IF(G718&gt;1, "Medium ROI", "Low ROI"))</f>
        <v/>
      </c>
    </row>
    <row r="719">
      <c r="A719" s="30" t="n">
        <v>718</v>
      </c>
      <c r="B719" s="23" t="inlineStr">
        <is>
          <t>Referral</t>
        </is>
      </c>
      <c r="C719" s="31" t="n">
        <v>8.320326732170223</v>
      </c>
      <c r="D719" s="32" t="n">
        <v>0.1231449787166301</v>
      </c>
      <c r="E719" s="31" t="n">
        <v>1053</v>
      </c>
      <c r="F719" s="28">
        <f>E719-C719</f>
        <v/>
      </c>
      <c r="G719" s="29">
        <f>F719/C719</f>
        <v/>
      </c>
      <c r="H719" s="28">
        <f>IFERROR(C719/D719, 0)</f>
        <v/>
      </c>
      <c r="I719" s="23">
        <f>IF(G719&gt;4, "High ROI", IF(G719&gt;1, "Medium ROI", "Low ROI"))</f>
        <v/>
      </c>
    </row>
    <row r="720">
      <c r="A720" s="25" t="n">
        <v>719</v>
      </c>
      <c r="B720" s="9" t="inlineStr">
        <is>
          <t>Social Media</t>
        </is>
      </c>
      <c r="C720" s="26" t="n">
        <v>9.546325667652964</v>
      </c>
      <c r="D720" s="27" t="n">
        <v>0.1675922473559195</v>
      </c>
      <c r="E720" s="26" t="n">
        <v>2755</v>
      </c>
      <c r="F720" s="28">
        <f>E720-C720</f>
        <v/>
      </c>
      <c r="G720" s="29">
        <f>F720/C720</f>
        <v/>
      </c>
      <c r="H720" s="28">
        <f>IFERROR(C720/D720, 0)</f>
        <v/>
      </c>
      <c r="I720" s="9">
        <f>IF(G720&gt;4, "High ROI", IF(G720&gt;1, "Medium ROI", "Low ROI"))</f>
        <v/>
      </c>
    </row>
    <row r="721">
      <c r="A721" s="30" t="n">
        <v>720</v>
      </c>
      <c r="B721" s="23" t="inlineStr">
        <is>
          <t>Email Marketing</t>
        </is>
      </c>
      <c r="C721" s="31" t="n">
        <v>5.246263271245097</v>
      </c>
      <c r="D721" s="32" t="n">
        <v>0.0438222285949381</v>
      </c>
      <c r="E721" s="31" t="n">
        <v>2195</v>
      </c>
      <c r="F721" s="28">
        <f>E721-C721</f>
        <v/>
      </c>
      <c r="G721" s="29">
        <f>F721/C721</f>
        <v/>
      </c>
      <c r="H721" s="28">
        <f>IFERROR(C721/D721, 0)</f>
        <v/>
      </c>
      <c r="I721" s="23">
        <f>IF(G721&gt;4, "High ROI", IF(G721&gt;1, "Medium ROI", "Low ROI"))</f>
        <v/>
      </c>
    </row>
    <row r="722">
      <c r="A722" s="25" t="n">
        <v>721</v>
      </c>
      <c r="B722" s="9" t="inlineStr">
        <is>
          <t>Email Marketing</t>
        </is>
      </c>
      <c r="C722" s="26" t="n">
        <v>5.246263271245097</v>
      </c>
      <c r="D722" s="27" t="n">
        <v>0.0438222285949381</v>
      </c>
      <c r="E722" s="26" t="n">
        <v>513</v>
      </c>
      <c r="F722" s="28">
        <f>E722-C722</f>
        <v/>
      </c>
      <c r="G722" s="29">
        <f>F722/C722</f>
        <v/>
      </c>
      <c r="H722" s="28">
        <f>IFERROR(C722/D722, 0)</f>
        <v/>
      </c>
      <c r="I722" s="9">
        <f>IF(G722&gt;4, "High ROI", IF(G722&gt;1, "Medium ROI", "Low ROI"))</f>
        <v/>
      </c>
    </row>
    <row r="723">
      <c r="A723" s="30" t="n">
        <v>722</v>
      </c>
      <c r="B723" s="23" t="inlineStr">
        <is>
          <t>Email Marketing</t>
        </is>
      </c>
      <c r="C723" s="31" t="n">
        <v>5.246263271245097</v>
      </c>
      <c r="D723" s="32" t="n">
        <v>0.0438222285949381</v>
      </c>
      <c r="E723" s="31" t="n">
        <v>1638</v>
      </c>
      <c r="F723" s="28">
        <f>E723-C723</f>
        <v/>
      </c>
      <c r="G723" s="29">
        <f>F723/C723</f>
        <v/>
      </c>
      <c r="H723" s="28">
        <f>IFERROR(C723/D723, 0)</f>
        <v/>
      </c>
      <c r="I723" s="23">
        <f>IF(G723&gt;4, "High ROI", IF(G723&gt;1, "Medium ROI", "Low ROI"))</f>
        <v/>
      </c>
    </row>
    <row r="724">
      <c r="A724" s="25" t="n">
        <v>723</v>
      </c>
      <c r="B724" s="9" t="inlineStr">
        <is>
          <t>Social Media</t>
        </is>
      </c>
      <c r="C724" s="26" t="n">
        <v>9.546325667652964</v>
      </c>
      <c r="D724" s="27" t="n">
        <v>0.1675922473559195</v>
      </c>
      <c r="E724" s="26" t="n">
        <v>565</v>
      </c>
      <c r="F724" s="28">
        <f>E724-C724</f>
        <v/>
      </c>
      <c r="G724" s="29">
        <f>F724/C724</f>
        <v/>
      </c>
      <c r="H724" s="28">
        <f>IFERROR(C724/D724, 0)</f>
        <v/>
      </c>
      <c r="I724" s="9">
        <f>IF(G724&gt;4, "High ROI", IF(G724&gt;1, "Medium ROI", "Low ROI"))</f>
        <v/>
      </c>
    </row>
    <row r="725">
      <c r="A725" s="30" t="n">
        <v>724</v>
      </c>
      <c r="B725" s="23" t="inlineStr">
        <is>
          <t>Referral</t>
        </is>
      </c>
      <c r="C725" s="31" t="n">
        <v>8.320326732170223</v>
      </c>
      <c r="D725" s="32" t="n">
        <v>0.1231449787166301</v>
      </c>
      <c r="E725" s="31" t="n">
        <v>3980</v>
      </c>
      <c r="F725" s="28">
        <f>E725-C725</f>
        <v/>
      </c>
      <c r="G725" s="29">
        <f>F725/C725</f>
        <v/>
      </c>
      <c r="H725" s="28">
        <f>IFERROR(C725/D725, 0)</f>
        <v/>
      </c>
      <c r="I725" s="23">
        <f>IF(G725&gt;4, "High ROI", IF(G725&gt;1, "Medium ROI", "Low ROI"))</f>
        <v/>
      </c>
    </row>
    <row r="726">
      <c r="A726" s="25" t="n">
        <v>725</v>
      </c>
      <c r="B726" s="9" t="inlineStr">
        <is>
          <t>Paid Advertising</t>
        </is>
      </c>
      <c r="C726" s="26" t="n">
        <v>30.45032721352021</v>
      </c>
      <c r="D726" s="27" t="n">
        <v>0.0163414915688768</v>
      </c>
      <c r="E726" s="26" t="n">
        <v>2384</v>
      </c>
      <c r="F726" s="28">
        <f>E726-C726</f>
        <v/>
      </c>
      <c r="G726" s="29">
        <f>F726/C726</f>
        <v/>
      </c>
      <c r="H726" s="28">
        <f>IFERROR(C726/D726, 0)</f>
        <v/>
      </c>
      <c r="I726" s="9">
        <f>IF(G726&gt;4, "High ROI", IF(G726&gt;1, "Medium ROI", "Low ROI"))</f>
        <v/>
      </c>
    </row>
    <row r="727">
      <c r="A727" s="30" t="n">
        <v>726</v>
      </c>
      <c r="B727" s="23" t="inlineStr">
        <is>
          <t>Referral</t>
        </is>
      </c>
      <c r="C727" s="31" t="n">
        <v>8.320326732170223</v>
      </c>
      <c r="D727" s="32" t="n">
        <v>0.1231449787166301</v>
      </c>
      <c r="E727" s="31" t="n">
        <v>1825</v>
      </c>
      <c r="F727" s="28">
        <f>E727-C727</f>
        <v/>
      </c>
      <c r="G727" s="29">
        <f>F727/C727</f>
        <v/>
      </c>
      <c r="H727" s="28">
        <f>IFERROR(C727/D727, 0)</f>
        <v/>
      </c>
      <c r="I727" s="23">
        <f>IF(G727&gt;4, "High ROI", IF(G727&gt;1, "Medium ROI", "Low ROI"))</f>
        <v/>
      </c>
    </row>
    <row r="728">
      <c r="A728" s="25" t="n">
        <v>727</v>
      </c>
      <c r="B728" s="9" t="inlineStr">
        <is>
          <t>Social Media</t>
        </is>
      </c>
      <c r="C728" s="26" t="n">
        <v>9.546325667652964</v>
      </c>
      <c r="D728" s="27" t="n">
        <v>0.1675922473559195</v>
      </c>
      <c r="E728" s="26" t="n">
        <v>4125</v>
      </c>
      <c r="F728" s="28">
        <f>E728-C728</f>
        <v/>
      </c>
      <c r="G728" s="29">
        <f>F728/C728</f>
        <v/>
      </c>
      <c r="H728" s="28">
        <f>IFERROR(C728/D728, 0)</f>
        <v/>
      </c>
      <c r="I728" s="9">
        <f>IF(G728&gt;4, "High ROI", IF(G728&gt;1, "Medium ROI", "Low ROI"))</f>
        <v/>
      </c>
    </row>
    <row r="729">
      <c r="A729" s="30" t="n">
        <v>728</v>
      </c>
      <c r="B729" s="23" t="inlineStr">
        <is>
          <t>Referral</t>
        </is>
      </c>
      <c r="C729" s="31" t="n">
        <v>8.320326732170223</v>
      </c>
      <c r="D729" s="32" t="n">
        <v>0.1231449787166301</v>
      </c>
      <c r="E729" s="31" t="n">
        <v>4237</v>
      </c>
      <c r="F729" s="28">
        <f>E729-C729</f>
        <v/>
      </c>
      <c r="G729" s="29">
        <f>F729/C729</f>
        <v/>
      </c>
      <c r="H729" s="28">
        <f>IFERROR(C729/D729, 0)</f>
        <v/>
      </c>
      <c r="I729" s="23">
        <f>IF(G729&gt;4, "High ROI", IF(G729&gt;1, "Medium ROI", "Low ROI"))</f>
        <v/>
      </c>
    </row>
    <row r="730">
      <c r="A730" s="25" t="n">
        <v>729</v>
      </c>
      <c r="B730" s="9" t="inlineStr">
        <is>
          <t>Email Marketing</t>
        </is>
      </c>
      <c r="C730" s="26" t="n">
        <v>5.246263271245097</v>
      </c>
      <c r="D730" s="27" t="n">
        <v>0.0438222285949381</v>
      </c>
      <c r="E730" s="26" t="n">
        <v>3519</v>
      </c>
      <c r="F730" s="28">
        <f>E730-C730</f>
        <v/>
      </c>
      <c r="G730" s="29">
        <f>F730/C730</f>
        <v/>
      </c>
      <c r="H730" s="28">
        <f>IFERROR(C730/D730, 0)</f>
        <v/>
      </c>
      <c r="I730" s="9">
        <f>IF(G730&gt;4, "High ROI", IF(G730&gt;1, "Medium ROI", "Low ROI"))</f>
        <v/>
      </c>
    </row>
    <row r="731">
      <c r="A731" s="30" t="n">
        <v>730</v>
      </c>
      <c r="B731" s="23" t="inlineStr">
        <is>
          <t>Referral</t>
        </is>
      </c>
      <c r="C731" s="31" t="n">
        <v>8.320326732170223</v>
      </c>
      <c r="D731" s="32" t="n">
        <v>0.1231449787166301</v>
      </c>
      <c r="E731" s="31" t="n">
        <v>1388</v>
      </c>
      <c r="F731" s="28">
        <f>E731-C731</f>
        <v/>
      </c>
      <c r="G731" s="29">
        <f>F731/C731</f>
        <v/>
      </c>
      <c r="H731" s="28">
        <f>IFERROR(C731/D731, 0)</f>
        <v/>
      </c>
      <c r="I731" s="23">
        <f>IF(G731&gt;4, "High ROI", IF(G731&gt;1, "Medium ROI", "Low ROI"))</f>
        <v/>
      </c>
    </row>
    <row r="732">
      <c r="A732" s="25" t="n">
        <v>731</v>
      </c>
      <c r="B732" s="9" t="inlineStr">
        <is>
          <t>Email Marketing</t>
        </is>
      </c>
      <c r="C732" s="26" t="n">
        <v>5.246263271245097</v>
      </c>
      <c r="D732" s="27" t="n">
        <v>0.0438222285949381</v>
      </c>
      <c r="E732" s="26" t="n">
        <v>4750</v>
      </c>
      <c r="F732" s="28">
        <f>E732-C732</f>
        <v/>
      </c>
      <c r="G732" s="29">
        <f>F732/C732</f>
        <v/>
      </c>
      <c r="H732" s="28">
        <f>IFERROR(C732/D732, 0)</f>
        <v/>
      </c>
      <c r="I732" s="9">
        <f>IF(G732&gt;4, "High ROI", IF(G732&gt;1, "Medium ROI", "Low ROI"))</f>
        <v/>
      </c>
    </row>
    <row r="733">
      <c r="A733" s="30" t="n">
        <v>732</v>
      </c>
      <c r="B733" s="23" t="inlineStr">
        <is>
          <t>Social Media</t>
        </is>
      </c>
      <c r="C733" s="31" t="n">
        <v>9.546325667652964</v>
      </c>
      <c r="D733" s="32" t="n">
        <v>0.1675922473559195</v>
      </c>
      <c r="E733" s="31" t="n">
        <v>4396</v>
      </c>
      <c r="F733" s="28">
        <f>E733-C733</f>
        <v/>
      </c>
      <c r="G733" s="29">
        <f>F733/C733</f>
        <v/>
      </c>
      <c r="H733" s="28">
        <f>IFERROR(C733/D733, 0)</f>
        <v/>
      </c>
      <c r="I733" s="23">
        <f>IF(G733&gt;4, "High ROI", IF(G733&gt;1, "Medium ROI", "Low ROI"))</f>
        <v/>
      </c>
    </row>
    <row r="734">
      <c r="A734" s="25" t="n">
        <v>733</v>
      </c>
      <c r="B734" s="9" t="inlineStr">
        <is>
          <t>Paid Advertising</t>
        </is>
      </c>
      <c r="C734" s="26" t="n">
        <v>30.45032721352021</v>
      </c>
      <c r="D734" s="27" t="n">
        <v>0.0163414915688768</v>
      </c>
      <c r="E734" s="26" t="n">
        <v>4550</v>
      </c>
      <c r="F734" s="28">
        <f>E734-C734</f>
        <v/>
      </c>
      <c r="G734" s="29">
        <f>F734/C734</f>
        <v/>
      </c>
      <c r="H734" s="28">
        <f>IFERROR(C734/D734, 0)</f>
        <v/>
      </c>
      <c r="I734" s="9">
        <f>IF(G734&gt;4, "High ROI", IF(G734&gt;1, "Medium ROI", "Low ROI"))</f>
        <v/>
      </c>
    </row>
    <row r="735">
      <c r="A735" s="30" t="n">
        <v>734</v>
      </c>
      <c r="B735" s="23" t="inlineStr">
        <is>
          <t>Social Media</t>
        </is>
      </c>
      <c r="C735" s="31" t="n">
        <v>9.546325667652964</v>
      </c>
      <c r="D735" s="32" t="n">
        <v>0.1675922473559195</v>
      </c>
      <c r="E735" s="31" t="n">
        <v>3233</v>
      </c>
      <c r="F735" s="28">
        <f>E735-C735</f>
        <v/>
      </c>
      <c r="G735" s="29">
        <f>F735/C735</f>
        <v/>
      </c>
      <c r="H735" s="28">
        <f>IFERROR(C735/D735, 0)</f>
        <v/>
      </c>
      <c r="I735" s="23">
        <f>IF(G735&gt;4, "High ROI", IF(G735&gt;1, "Medium ROI", "Low ROI"))</f>
        <v/>
      </c>
    </row>
    <row r="736">
      <c r="A736" s="25" t="n">
        <v>735</v>
      </c>
      <c r="B736" s="9" t="inlineStr">
        <is>
          <t>Paid Advertising</t>
        </is>
      </c>
      <c r="C736" s="26" t="n">
        <v>30.45032721352021</v>
      </c>
      <c r="D736" s="27" t="n">
        <v>0.0163414915688768</v>
      </c>
      <c r="E736" s="26" t="n">
        <v>1002</v>
      </c>
      <c r="F736" s="28">
        <f>E736-C736</f>
        <v/>
      </c>
      <c r="G736" s="29">
        <f>F736/C736</f>
        <v/>
      </c>
      <c r="H736" s="28">
        <f>IFERROR(C736/D736, 0)</f>
        <v/>
      </c>
      <c r="I736" s="9">
        <f>IF(G736&gt;4, "High ROI", IF(G736&gt;1, "Medium ROI", "Low ROI"))</f>
        <v/>
      </c>
    </row>
    <row r="737">
      <c r="A737" s="30" t="n">
        <v>736</v>
      </c>
      <c r="B737" s="23" t="inlineStr">
        <is>
          <t>Referral</t>
        </is>
      </c>
      <c r="C737" s="31" t="n">
        <v>8.320326732170223</v>
      </c>
      <c r="D737" s="32" t="n">
        <v>0.1231449787166301</v>
      </c>
      <c r="E737" s="31" t="n">
        <v>1704</v>
      </c>
      <c r="F737" s="28">
        <f>E737-C737</f>
        <v/>
      </c>
      <c r="G737" s="29">
        <f>F737/C737</f>
        <v/>
      </c>
      <c r="H737" s="28">
        <f>IFERROR(C737/D737, 0)</f>
        <v/>
      </c>
      <c r="I737" s="23">
        <f>IF(G737&gt;4, "High ROI", IF(G737&gt;1, "Medium ROI", "Low ROI"))</f>
        <v/>
      </c>
    </row>
    <row r="738">
      <c r="A738" s="25" t="n">
        <v>737</v>
      </c>
      <c r="B738" s="9" t="inlineStr">
        <is>
          <t>Social Media</t>
        </is>
      </c>
      <c r="C738" s="26" t="n">
        <v>9.546325667652964</v>
      </c>
      <c r="D738" s="27" t="n">
        <v>0.1675922473559195</v>
      </c>
      <c r="E738" s="26" t="n">
        <v>681</v>
      </c>
      <c r="F738" s="28">
        <f>E738-C738</f>
        <v/>
      </c>
      <c r="G738" s="29">
        <f>F738/C738</f>
        <v/>
      </c>
      <c r="H738" s="28">
        <f>IFERROR(C738/D738, 0)</f>
        <v/>
      </c>
      <c r="I738" s="9">
        <f>IF(G738&gt;4, "High ROI", IF(G738&gt;1, "Medium ROI", "Low ROI"))</f>
        <v/>
      </c>
    </row>
    <row r="739">
      <c r="A739" s="30" t="n">
        <v>738</v>
      </c>
      <c r="B739" s="23" t="inlineStr">
        <is>
          <t>Paid Advertising</t>
        </is>
      </c>
      <c r="C739" s="31" t="n">
        <v>30.45032721352021</v>
      </c>
      <c r="D739" s="32" t="n">
        <v>0.0163414915688768</v>
      </c>
      <c r="E739" s="31" t="n">
        <v>3436</v>
      </c>
      <c r="F739" s="28">
        <f>E739-C739</f>
        <v/>
      </c>
      <c r="G739" s="29">
        <f>F739/C739</f>
        <v/>
      </c>
      <c r="H739" s="28">
        <f>IFERROR(C739/D739, 0)</f>
        <v/>
      </c>
      <c r="I739" s="23">
        <f>IF(G739&gt;4, "High ROI", IF(G739&gt;1, "Medium ROI", "Low ROI"))</f>
        <v/>
      </c>
    </row>
    <row r="740">
      <c r="A740" s="25" t="n">
        <v>739</v>
      </c>
      <c r="B740" s="9" t="inlineStr">
        <is>
          <t>Paid Advertising</t>
        </is>
      </c>
      <c r="C740" s="26" t="n">
        <v>30.45032721352021</v>
      </c>
      <c r="D740" s="27" t="n">
        <v>0.0163414915688768</v>
      </c>
      <c r="E740" s="26" t="n">
        <v>808</v>
      </c>
      <c r="F740" s="28">
        <f>E740-C740</f>
        <v/>
      </c>
      <c r="G740" s="29">
        <f>F740/C740</f>
        <v/>
      </c>
      <c r="H740" s="28">
        <f>IFERROR(C740/D740, 0)</f>
        <v/>
      </c>
      <c r="I740" s="9">
        <f>IF(G740&gt;4, "High ROI", IF(G740&gt;1, "Medium ROI", "Low ROI"))</f>
        <v/>
      </c>
    </row>
    <row r="741">
      <c r="A741" s="30" t="n">
        <v>740</v>
      </c>
      <c r="B741" s="23" t="inlineStr">
        <is>
          <t>Referral</t>
        </is>
      </c>
      <c r="C741" s="31" t="n">
        <v>8.320326732170223</v>
      </c>
      <c r="D741" s="32" t="n">
        <v>0.1231449787166301</v>
      </c>
      <c r="E741" s="31" t="n">
        <v>3520</v>
      </c>
      <c r="F741" s="28">
        <f>E741-C741</f>
        <v/>
      </c>
      <c r="G741" s="29">
        <f>F741/C741</f>
        <v/>
      </c>
      <c r="H741" s="28">
        <f>IFERROR(C741/D741, 0)</f>
        <v/>
      </c>
      <c r="I741" s="23">
        <f>IF(G741&gt;4, "High ROI", IF(G741&gt;1, "Medium ROI", "Low ROI"))</f>
        <v/>
      </c>
    </row>
    <row r="742">
      <c r="A742" s="25" t="n">
        <v>741</v>
      </c>
      <c r="B742" s="9" t="inlineStr">
        <is>
          <t>Social Media</t>
        </is>
      </c>
      <c r="C742" s="26" t="n">
        <v>9.546325667652964</v>
      </c>
      <c r="D742" s="27" t="n">
        <v>0.1675922473559195</v>
      </c>
      <c r="E742" s="26" t="n">
        <v>3554</v>
      </c>
      <c r="F742" s="28">
        <f>E742-C742</f>
        <v/>
      </c>
      <c r="G742" s="29">
        <f>F742/C742</f>
        <v/>
      </c>
      <c r="H742" s="28">
        <f>IFERROR(C742/D742, 0)</f>
        <v/>
      </c>
      <c r="I742" s="9">
        <f>IF(G742&gt;4, "High ROI", IF(G742&gt;1, "Medium ROI", "Low ROI"))</f>
        <v/>
      </c>
    </row>
    <row r="743">
      <c r="A743" s="30" t="n">
        <v>742</v>
      </c>
      <c r="B743" s="23" t="inlineStr">
        <is>
          <t>Email Marketing</t>
        </is>
      </c>
      <c r="C743" s="31" t="n">
        <v>5.246263271245097</v>
      </c>
      <c r="D743" s="32" t="n">
        <v>0.0438222285949381</v>
      </c>
      <c r="E743" s="31" t="n">
        <v>1794</v>
      </c>
      <c r="F743" s="28">
        <f>E743-C743</f>
        <v/>
      </c>
      <c r="G743" s="29">
        <f>F743/C743</f>
        <v/>
      </c>
      <c r="H743" s="28">
        <f>IFERROR(C743/D743, 0)</f>
        <v/>
      </c>
      <c r="I743" s="23">
        <f>IF(G743&gt;4, "High ROI", IF(G743&gt;1, "Medium ROI", "Low ROI"))</f>
        <v/>
      </c>
    </row>
    <row r="744">
      <c r="A744" s="25" t="n">
        <v>743</v>
      </c>
      <c r="B744" s="9" t="inlineStr">
        <is>
          <t>Paid Advertising</t>
        </is>
      </c>
      <c r="C744" s="26" t="n">
        <v>30.45032721352021</v>
      </c>
      <c r="D744" s="27" t="n">
        <v>0.0163414915688768</v>
      </c>
      <c r="E744" s="26" t="n">
        <v>1348</v>
      </c>
      <c r="F744" s="28">
        <f>E744-C744</f>
        <v/>
      </c>
      <c r="G744" s="29">
        <f>F744/C744</f>
        <v/>
      </c>
      <c r="H744" s="28">
        <f>IFERROR(C744/D744, 0)</f>
        <v/>
      </c>
      <c r="I744" s="9">
        <f>IF(G744&gt;4, "High ROI", IF(G744&gt;1, "Medium ROI", "Low ROI"))</f>
        <v/>
      </c>
    </row>
    <row r="745">
      <c r="A745" s="30" t="n">
        <v>744</v>
      </c>
      <c r="B745" s="23" t="inlineStr">
        <is>
          <t>Referral</t>
        </is>
      </c>
      <c r="C745" s="31" t="n">
        <v>8.320326732170223</v>
      </c>
      <c r="D745" s="32" t="n">
        <v>0.1231449787166301</v>
      </c>
      <c r="E745" s="31" t="n">
        <v>3708</v>
      </c>
      <c r="F745" s="28">
        <f>E745-C745</f>
        <v/>
      </c>
      <c r="G745" s="29">
        <f>F745/C745</f>
        <v/>
      </c>
      <c r="H745" s="28">
        <f>IFERROR(C745/D745, 0)</f>
        <v/>
      </c>
      <c r="I745" s="23">
        <f>IF(G745&gt;4, "High ROI", IF(G745&gt;1, "Medium ROI", "Low ROI"))</f>
        <v/>
      </c>
    </row>
    <row r="746">
      <c r="A746" s="25" t="n">
        <v>745</v>
      </c>
      <c r="B746" s="9" t="inlineStr">
        <is>
          <t>Email Marketing</t>
        </is>
      </c>
      <c r="C746" s="26" t="n">
        <v>5.246263271245097</v>
      </c>
      <c r="D746" s="27" t="n">
        <v>0.0438222285949381</v>
      </c>
      <c r="E746" s="26" t="n">
        <v>1740</v>
      </c>
      <c r="F746" s="28">
        <f>E746-C746</f>
        <v/>
      </c>
      <c r="G746" s="29">
        <f>F746/C746</f>
        <v/>
      </c>
      <c r="H746" s="28">
        <f>IFERROR(C746/D746, 0)</f>
        <v/>
      </c>
      <c r="I746" s="9">
        <f>IF(G746&gt;4, "High ROI", IF(G746&gt;1, "Medium ROI", "Low ROI"))</f>
        <v/>
      </c>
    </row>
    <row r="747">
      <c r="A747" s="30" t="n">
        <v>746</v>
      </c>
      <c r="B747" s="23" t="inlineStr">
        <is>
          <t>Email Marketing</t>
        </is>
      </c>
      <c r="C747" s="31" t="n">
        <v>5.246263271245097</v>
      </c>
      <c r="D747" s="32" t="n">
        <v>0.0438222285949381</v>
      </c>
      <c r="E747" s="31" t="n">
        <v>2026</v>
      </c>
      <c r="F747" s="28">
        <f>E747-C747</f>
        <v/>
      </c>
      <c r="G747" s="29">
        <f>F747/C747</f>
        <v/>
      </c>
      <c r="H747" s="28">
        <f>IFERROR(C747/D747, 0)</f>
        <v/>
      </c>
      <c r="I747" s="23">
        <f>IF(G747&gt;4, "High ROI", IF(G747&gt;1, "Medium ROI", "Low ROI"))</f>
        <v/>
      </c>
    </row>
    <row r="748">
      <c r="A748" s="25" t="n">
        <v>747</v>
      </c>
      <c r="B748" s="9" t="inlineStr">
        <is>
          <t>Social Media</t>
        </is>
      </c>
      <c r="C748" s="26" t="n">
        <v>9.546325667652964</v>
      </c>
      <c r="D748" s="27" t="n">
        <v>0.1675922473559195</v>
      </c>
      <c r="E748" s="26" t="n">
        <v>2257</v>
      </c>
      <c r="F748" s="28">
        <f>E748-C748</f>
        <v/>
      </c>
      <c r="G748" s="29">
        <f>F748/C748</f>
        <v/>
      </c>
      <c r="H748" s="28">
        <f>IFERROR(C748/D748, 0)</f>
        <v/>
      </c>
      <c r="I748" s="9">
        <f>IF(G748&gt;4, "High ROI", IF(G748&gt;1, "Medium ROI", "Low ROI"))</f>
        <v/>
      </c>
    </row>
    <row r="749">
      <c r="A749" s="30" t="n">
        <v>748</v>
      </c>
      <c r="B749" s="23" t="inlineStr">
        <is>
          <t>Referral</t>
        </is>
      </c>
      <c r="C749" s="31" t="n">
        <v>8.320326732170223</v>
      </c>
      <c r="D749" s="32" t="n">
        <v>0.1231449787166301</v>
      </c>
      <c r="E749" s="31" t="n">
        <v>1111</v>
      </c>
      <c r="F749" s="28">
        <f>E749-C749</f>
        <v/>
      </c>
      <c r="G749" s="29">
        <f>F749/C749</f>
        <v/>
      </c>
      <c r="H749" s="28">
        <f>IFERROR(C749/D749, 0)</f>
        <v/>
      </c>
      <c r="I749" s="23">
        <f>IF(G749&gt;4, "High ROI", IF(G749&gt;1, "Medium ROI", "Low ROI"))</f>
        <v/>
      </c>
    </row>
    <row r="750">
      <c r="A750" s="25" t="n">
        <v>749</v>
      </c>
      <c r="B750" s="9" t="inlineStr">
        <is>
          <t>Referral</t>
        </is>
      </c>
      <c r="C750" s="26" t="n">
        <v>8.320326732170223</v>
      </c>
      <c r="D750" s="27" t="n">
        <v>0.1231449787166301</v>
      </c>
      <c r="E750" s="26" t="n">
        <v>4778</v>
      </c>
      <c r="F750" s="28">
        <f>E750-C750</f>
        <v/>
      </c>
      <c r="G750" s="29">
        <f>F750/C750</f>
        <v/>
      </c>
      <c r="H750" s="28">
        <f>IFERROR(C750/D750, 0)</f>
        <v/>
      </c>
      <c r="I750" s="9">
        <f>IF(G750&gt;4, "High ROI", IF(G750&gt;1, "Medium ROI", "Low ROI"))</f>
        <v/>
      </c>
    </row>
    <row r="751">
      <c r="A751" s="30" t="n">
        <v>750</v>
      </c>
      <c r="B751" s="23" t="inlineStr">
        <is>
          <t>Email Marketing</t>
        </is>
      </c>
      <c r="C751" s="31" t="n">
        <v>5.246263271245097</v>
      </c>
      <c r="D751" s="32" t="n">
        <v>0.0438222285949381</v>
      </c>
      <c r="E751" s="31" t="n">
        <v>2428</v>
      </c>
      <c r="F751" s="28">
        <f>E751-C751</f>
        <v/>
      </c>
      <c r="G751" s="29">
        <f>F751/C751</f>
        <v/>
      </c>
      <c r="H751" s="28">
        <f>IFERROR(C751/D751, 0)</f>
        <v/>
      </c>
      <c r="I751" s="23">
        <f>IF(G751&gt;4, "High ROI", IF(G751&gt;1, "Medium ROI", "Low ROI"))</f>
        <v/>
      </c>
    </row>
    <row r="752">
      <c r="A752" s="25" t="n">
        <v>751</v>
      </c>
      <c r="B752" s="9" t="inlineStr">
        <is>
          <t>Referral</t>
        </is>
      </c>
      <c r="C752" s="26" t="n">
        <v>8.320326732170223</v>
      </c>
      <c r="D752" s="27" t="n">
        <v>0.1231449787166301</v>
      </c>
      <c r="E752" s="26" t="n">
        <v>970</v>
      </c>
      <c r="F752" s="28">
        <f>E752-C752</f>
        <v/>
      </c>
      <c r="G752" s="29">
        <f>F752/C752</f>
        <v/>
      </c>
      <c r="H752" s="28">
        <f>IFERROR(C752/D752, 0)</f>
        <v/>
      </c>
      <c r="I752" s="9">
        <f>IF(G752&gt;4, "High ROI", IF(G752&gt;1, "Medium ROI", "Low ROI"))</f>
        <v/>
      </c>
    </row>
    <row r="753">
      <c r="A753" s="30" t="n">
        <v>752</v>
      </c>
      <c r="B753" s="23" t="inlineStr">
        <is>
          <t>Social Media</t>
        </is>
      </c>
      <c r="C753" s="31" t="n">
        <v>9.546325667652964</v>
      </c>
      <c r="D753" s="32" t="n">
        <v>0.1675922473559195</v>
      </c>
      <c r="E753" s="31" t="n">
        <v>4268</v>
      </c>
      <c r="F753" s="28">
        <f>E753-C753</f>
        <v/>
      </c>
      <c r="G753" s="29">
        <f>F753/C753</f>
        <v/>
      </c>
      <c r="H753" s="28">
        <f>IFERROR(C753/D753, 0)</f>
        <v/>
      </c>
      <c r="I753" s="23">
        <f>IF(G753&gt;4, "High ROI", IF(G753&gt;1, "Medium ROI", "Low ROI"))</f>
        <v/>
      </c>
    </row>
    <row r="754">
      <c r="A754" s="25" t="n">
        <v>753</v>
      </c>
      <c r="B754" s="9" t="inlineStr">
        <is>
          <t>Paid Advertising</t>
        </is>
      </c>
      <c r="C754" s="26" t="n">
        <v>30.45032721352021</v>
      </c>
      <c r="D754" s="27" t="n">
        <v>0.0163414915688768</v>
      </c>
      <c r="E754" s="26" t="n">
        <v>4533</v>
      </c>
      <c r="F754" s="28">
        <f>E754-C754</f>
        <v/>
      </c>
      <c r="G754" s="29">
        <f>F754/C754</f>
        <v/>
      </c>
      <c r="H754" s="28">
        <f>IFERROR(C754/D754, 0)</f>
        <v/>
      </c>
      <c r="I754" s="9">
        <f>IF(G754&gt;4, "High ROI", IF(G754&gt;1, "Medium ROI", "Low ROI"))</f>
        <v/>
      </c>
    </row>
    <row r="755">
      <c r="A755" s="30" t="n">
        <v>754</v>
      </c>
      <c r="B755" s="23" t="inlineStr">
        <is>
          <t>Referral</t>
        </is>
      </c>
      <c r="C755" s="31" t="n">
        <v>8.320326732170223</v>
      </c>
      <c r="D755" s="32" t="n">
        <v>0.1231449787166301</v>
      </c>
      <c r="E755" s="31" t="n">
        <v>3531</v>
      </c>
      <c r="F755" s="28">
        <f>E755-C755</f>
        <v/>
      </c>
      <c r="G755" s="29">
        <f>F755/C755</f>
        <v/>
      </c>
      <c r="H755" s="28">
        <f>IFERROR(C755/D755, 0)</f>
        <v/>
      </c>
      <c r="I755" s="23">
        <f>IF(G755&gt;4, "High ROI", IF(G755&gt;1, "Medium ROI", "Low ROI"))</f>
        <v/>
      </c>
    </row>
    <row r="756">
      <c r="A756" s="25" t="n">
        <v>755</v>
      </c>
      <c r="B756" s="9" t="inlineStr">
        <is>
          <t>Paid Advertising</t>
        </is>
      </c>
      <c r="C756" s="26" t="n">
        <v>30.45032721352021</v>
      </c>
      <c r="D756" s="27" t="n">
        <v>0.0163414915688768</v>
      </c>
      <c r="E756" s="26" t="n">
        <v>2007</v>
      </c>
      <c r="F756" s="28">
        <f>E756-C756</f>
        <v/>
      </c>
      <c r="G756" s="29">
        <f>F756/C756</f>
        <v/>
      </c>
      <c r="H756" s="28">
        <f>IFERROR(C756/D756, 0)</f>
        <v/>
      </c>
      <c r="I756" s="9">
        <f>IF(G756&gt;4, "High ROI", IF(G756&gt;1, "Medium ROI", "Low ROI"))</f>
        <v/>
      </c>
    </row>
    <row r="757">
      <c r="A757" s="30" t="n">
        <v>756</v>
      </c>
      <c r="B757" s="23" t="inlineStr">
        <is>
          <t>Social Media</t>
        </is>
      </c>
      <c r="C757" s="31" t="n">
        <v>9.546325667652964</v>
      </c>
      <c r="D757" s="32" t="n">
        <v>0.1675922473559195</v>
      </c>
      <c r="E757" s="31" t="n">
        <v>4419</v>
      </c>
      <c r="F757" s="28">
        <f>E757-C757</f>
        <v/>
      </c>
      <c r="G757" s="29">
        <f>F757/C757</f>
        <v/>
      </c>
      <c r="H757" s="28">
        <f>IFERROR(C757/D757, 0)</f>
        <v/>
      </c>
      <c r="I757" s="23">
        <f>IF(G757&gt;4, "High ROI", IF(G757&gt;1, "Medium ROI", "Low ROI"))</f>
        <v/>
      </c>
    </row>
    <row r="758">
      <c r="A758" s="25" t="n">
        <v>757</v>
      </c>
      <c r="B758" s="9" t="inlineStr">
        <is>
          <t>Email Marketing</t>
        </is>
      </c>
      <c r="C758" s="26" t="n">
        <v>5.246263271245097</v>
      </c>
      <c r="D758" s="27" t="n">
        <v>0.0438222285949381</v>
      </c>
      <c r="E758" s="26" t="n">
        <v>4090</v>
      </c>
      <c r="F758" s="28">
        <f>E758-C758</f>
        <v/>
      </c>
      <c r="G758" s="29">
        <f>F758/C758</f>
        <v/>
      </c>
      <c r="H758" s="28">
        <f>IFERROR(C758/D758, 0)</f>
        <v/>
      </c>
      <c r="I758" s="9">
        <f>IF(G758&gt;4, "High ROI", IF(G758&gt;1, "Medium ROI", "Low ROI"))</f>
        <v/>
      </c>
    </row>
    <row r="759">
      <c r="A759" s="30" t="n">
        <v>758</v>
      </c>
      <c r="B759" s="23" t="inlineStr">
        <is>
          <t>Email Marketing</t>
        </is>
      </c>
      <c r="C759" s="31" t="n">
        <v>5.246263271245097</v>
      </c>
      <c r="D759" s="32" t="n">
        <v>0.0438222285949381</v>
      </c>
      <c r="E759" s="31" t="n">
        <v>4659</v>
      </c>
      <c r="F759" s="28">
        <f>E759-C759</f>
        <v/>
      </c>
      <c r="G759" s="29">
        <f>F759/C759</f>
        <v/>
      </c>
      <c r="H759" s="28">
        <f>IFERROR(C759/D759, 0)</f>
        <v/>
      </c>
      <c r="I759" s="23">
        <f>IF(G759&gt;4, "High ROI", IF(G759&gt;1, "Medium ROI", "Low ROI"))</f>
        <v/>
      </c>
    </row>
    <row r="760">
      <c r="A760" s="25" t="n">
        <v>759</v>
      </c>
      <c r="B760" s="9" t="inlineStr">
        <is>
          <t>Social Media</t>
        </is>
      </c>
      <c r="C760" s="26" t="n">
        <v>9.546325667652964</v>
      </c>
      <c r="D760" s="27" t="n">
        <v>0.1675922473559195</v>
      </c>
      <c r="E760" s="26" t="n">
        <v>4264</v>
      </c>
      <c r="F760" s="28">
        <f>E760-C760</f>
        <v/>
      </c>
      <c r="G760" s="29">
        <f>F760/C760</f>
        <v/>
      </c>
      <c r="H760" s="28">
        <f>IFERROR(C760/D760, 0)</f>
        <v/>
      </c>
      <c r="I760" s="9">
        <f>IF(G760&gt;4, "High ROI", IF(G760&gt;1, "Medium ROI", "Low ROI"))</f>
        <v/>
      </c>
    </row>
    <row r="761">
      <c r="A761" s="30" t="n">
        <v>760</v>
      </c>
      <c r="B761" s="23" t="inlineStr">
        <is>
          <t>Social Media</t>
        </is>
      </c>
      <c r="C761" s="31" t="n">
        <v>9.546325667652964</v>
      </c>
      <c r="D761" s="32" t="n">
        <v>0.1675922473559195</v>
      </c>
      <c r="E761" s="31" t="n">
        <v>2193</v>
      </c>
      <c r="F761" s="28">
        <f>E761-C761</f>
        <v/>
      </c>
      <c r="G761" s="29">
        <f>F761/C761</f>
        <v/>
      </c>
      <c r="H761" s="28">
        <f>IFERROR(C761/D761, 0)</f>
        <v/>
      </c>
      <c r="I761" s="23">
        <f>IF(G761&gt;4, "High ROI", IF(G761&gt;1, "Medium ROI", "Low ROI"))</f>
        <v/>
      </c>
    </row>
    <row r="762">
      <c r="A762" s="25" t="n">
        <v>761</v>
      </c>
      <c r="B762" s="9" t="inlineStr">
        <is>
          <t>Social Media</t>
        </is>
      </c>
      <c r="C762" s="26" t="n">
        <v>9.546325667652964</v>
      </c>
      <c r="D762" s="27" t="n">
        <v>0.1675922473559195</v>
      </c>
      <c r="E762" s="26" t="n">
        <v>4468</v>
      </c>
      <c r="F762" s="28">
        <f>E762-C762</f>
        <v/>
      </c>
      <c r="G762" s="29">
        <f>F762/C762</f>
        <v/>
      </c>
      <c r="H762" s="28">
        <f>IFERROR(C762/D762, 0)</f>
        <v/>
      </c>
      <c r="I762" s="9">
        <f>IF(G762&gt;4, "High ROI", IF(G762&gt;1, "Medium ROI", "Low ROI"))</f>
        <v/>
      </c>
    </row>
    <row r="763">
      <c r="A763" s="30" t="n">
        <v>762</v>
      </c>
      <c r="B763" s="23" t="inlineStr">
        <is>
          <t>Email Marketing</t>
        </is>
      </c>
      <c r="C763" s="31" t="n">
        <v>5.246263271245097</v>
      </c>
      <c r="D763" s="32" t="n">
        <v>0.0438222285949381</v>
      </c>
      <c r="E763" s="31" t="n">
        <v>2996</v>
      </c>
      <c r="F763" s="28">
        <f>E763-C763</f>
        <v/>
      </c>
      <c r="G763" s="29">
        <f>F763/C763</f>
        <v/>
      </c>
      <c r="H763" s="28">
        <f>IFERROR(C763/D763, 0)</f>
        <v/>
      </c>
      <c r="I763" s="23">
        <f>IF(G763&gt;4, "High ROI", IF(G763&gt;1, "Medium ROI", "Low ROI"))</f>
        <v/>
      </c>
    </row>
    <row r="764">
      <c r="A764" s="25" t="n">
        <v>763</v>
      </c>
      <c r="B764" s="9" t="inlineStr">
        <is>
          <t>Referral</t>
        </is>
      </c>
      <c r="C764" s="26" t="n">
        <v>8.320326732170223</v>
      </c>
      <c r="D764" s="27" t="n">
        <v>0.1231449787166301</v>
      </c>
      <c r="E764" s="26" t="n">
        <v>3601</v>
      </c>
      <c r="F764" s="28">
        <f>E764-C764</f>
        <v/>
      </c>
      <c r="G764" s="29">
        <f>F764/C764</f>
        <v/>
      </c>
      <c r="H764" s="28">
        <f>IFERROR(C764/D764, 0)</f>
        <v/>
      </c>
      <c r="I764" s="9">
        <f>IF(G764&gt;4, "High ROI", IF(G764&gt;1, "Medium ROI", "Low ROI"))</f>
        <v/>
      </c>
    </row>
    <row r="765">
      <c r="A765" s="30" t="n">
        <v>764</v>
      </c>
      <c r="B765" s="23" t="inlineStr">
        <is>
          <t>Email Marketing</t>
        </is>
      </c>
      <c r="C765" s="31" t="n">
        <v>5.246263271245097</v>
      </c>
      <c r="D765" s="32" t="n">
        <v>0.0438222285949381</v>
      </c>
      <c r="E765" s="31" t="n">
        <v>4647</v>
      </c>
      <c r="F765" s="28">
        <f>E765-C765</f>
        <v/>
      </c>
      <c r="G765" s="29">
        <f>F765/C765</f>
        <v/>
      </c>
      <c r="H765" s="28">
        <f>IFERROR(C765/D765, 0)</f>
        <v/>
      </c>
      <c r="I765" s="23">
        <f>IF(G765&gt;4, "High ROI", IF(G765&gt;1, "Medium ROI", "Low ROI"))</f>
        <v/>
      </c>
    </row>
    <row r="766">
      <c r="A766" s="25" t="n">
        <v>765</v>
      </c>
      <c r="B766" s="9" t="inlineStr">
        <is>
          <t>Referral</t>
        </is>
      </c>
      <c r="C766" s="26" t="n">
        <v>8.320326732170223</v>
      </c>
      <c r="D766" s="27" t="n">
        <v>0.1231449787166301</v>
      </c>
      <c r="E766" s="26" t="n">
        <v>4423</v>
      </c>
      <c r="F766" s="28">
        <f>E766-C766</f>
        <v/>
      </c>
      <c r="G766" s="29">
        <f>F766/C766</f>
        <v/>
      </c>
      <c r="H766" s="28">
        <f>IFERROR(C766/D766, 0)</f>
        <v/>
      </c>
      <c r="I766" s="9">
        <f>IF(G766&gt;4, "High ROI", IF(G766&gt;1, "Medium ROI", "Low ROI"))</f>
        <v/>
      </c>
    </row>
    <row r="767">
      <c r="A767" s="30" t="n">
        <v>766</v>
      </c>
      <c r="B767" s="23" t="inlineStr">
        <is>
          <t>Paid Advertising</t>
        </is>
      </c>
      <c r="C767" s="31" t="n">
        <v>30.45032721352021</v>
      </c>
      <c r="D767" s="32" t="n">
        <v>0.0163414915688768</v>
      </c>
      <c r="E767" s="31" t="n">
        <v>3027</v>
      </c>
      <c r="F767" s="28">
        <f>E767-C767</f>
        <v/>
      </c>
      <c r="G767" s="29">
        <f>F767/C767</f>
        <v/>
      </c>
      <c r="H767" s="28">
        <f>IFERROR(C767/D767, 0)</f>
        <v/>
      </c>
      <c r="I767" s="23">
        <f>IF(G767&gt;4, "High ROI", IF(G767&gt;1, "Medium ROI", "Low ROI"))</f>
        <v/>
      </c>
    </row>
    <row r="768">
      <c r="A768" s="25" t="n">
        <v>767</v>
      </c>
      <c r="B768" s="9" t="inlineStr">
        <is>
          <t>Referral</t>
        </is>
      </c>
      <c r="C768" s="26" t="n">
        <v>8.320326732170223</v>
      </c>
      <c r="D768" s="27" t="n">
        <v>0.1231449787166301</v>
      </c>
      <c r="E768" s="26" t="n">
        <v>2970</v>
      </c>
      <c r="F768" s="28">
        <f>E768-C768</f>
        <v/>
      </c>
      <c r="G768" s="29">
        <f>F768/C768</f>
        <v/>
      </c>
      <c r="H768" s="28">
        <f>IFERROR(C768/D768, 0)</f>
        <v/>
      </c>
      <c r="I768" s="9">
        <f>IF(G768&gt;4, "High ROI", IF(G768&gt;1, "Medium ROI", "Low ROI"))</f>
        <v/>
      </c>
    </row>
    <row r="769">
      <c r="A769" s="30" t="n">
        <v>768</v>
      </c>
      <c r="B769" s="23" t="inlineStr">
        <is>
          <t>Email Marketing</t>
        </is>
      </c>
      <c r="C769" s="31" t="n">
        <v>5.246263271245097</v>
      </c>
      <c r="D769" s="32" t="n">
        <v>0.0438222285949381</v>
      </c>
      <c r="E769" s="31" t="n">
        <v>2027</v>
      </c>
      <c r="F769" s="28">
        <f>E769-C769</f>
        <v/>
      </c>
      <c r="G769" s="29">
        <f>F769/C769</f>
        <v/>
      </c>
      <c r="H769" s="28">
        <f>IFERROR(C769/D769, 0)</f>
        <v/>
      </c>
      <c r="I769" s="23">
        <f>IF(G769&gt;4, "High ROI", IF(G769&gt;1, "Medium ROI", "Low ROI"))</f>
        <v/>
      </c>
    </row>
    <row r="770">
      <c r="A770" s="25" t="n">
        <v>769</v>
      </c>
      <c r="B770" s="9" t="inlineStr">
        <is>
          <t>Email Marketing</t>
        </is>
      </c>
      <c r="C770" s="26" t="n">
        <v>5.246263271245097</v>
      </c>
      <c r="D770" s="27" t="n">
        <v>0.0438222285949381</v>
      </c>
      <c r="E770" s="26" t="n">
        <v>4634</v>
      </c>
      <c r="F770" s="28">
        <f>E770-C770</f>
        <v/>
      </c>
      <c r="G770" s="29">
        <f>F770/C770</f>
        <v/>
      </c>
      <c r="H770" s="28">
        <f>IFERROR(C770/D770, 0)</f>
        <v/>
      </c>
      <c r="I770" s="9">
        <f>IF(G770&gt;4, "High ROI", IF(G770&gt;1, "Medium ROI", "Low ROI"))</f>
        <v/>
      </c>
    </row>
    <row r="771">
      <c r="A771" s="30" t="n">
        <v>770</v>
      </c>
      <c r="B771" s="23" t="inlineStr">
        <is>
          <t>Social Media</t>
        </is>
      </c>
      <c r="C771" s="31" t="n">
        <v>9.546325667652964</v>
      </c>
      <c r="D771" s="32" t="n">
        <v>0.1675922473559195</v>
      </c>
      <c r="E771" s="31" t="n">
        <v>923</v>
      </c>
      <c r="F771" s="28">
        <f>E771-C771</f>
        <v/>
      </c>
      <c r="G771" s="29">
        <f>F771/C771</f>
        <v/>
      </c>
      <c r="H771" s="28">
        <f>IFERROR(C771/D771, 0)</f>
        <v/>
      </c>
      <c r="I771" s="23">
        <f>IF(G771&gt;4, "High ROI", IF(G771&gt;1, "Medium ROI", "Low ROI"))</f>
        <v/>
      </c>
    </row>
    <row r="772">
      <c r="A772" s="25" t="n">
        <v>771</v>
      </c>
      <c r="B772" s="9" t="inlineStr">
        <is>
          <t>Social Media</t>
        </is>
      </c>
      <c r="C772" s="26" t="n">
        <v>9.546325667652964</v>
      </c>
      <c r="D772" s="27" t="n">
        <v>0.1675922473559195</v>
      </c>
      <c r="E772" s="26" t="n">
        <v>2044</v>
      </c>
      <c r="F772" s="28">
        <f>E772-C772</f>
        <v/>
      </c>
      <c r="G772" s="29">
        <f>F772/C772</f>
        <v/>
      </c>
      <c r="H772" s="28">
        <f>IFERROR(C772/D772, 0)</f>
        <v/>
      </c>
      <c r="I772" s="9">
        <f>IF(G772&gt;4, "High ROI", IF(G772&gt;1, "Medium ROI", "Low ROI"))</f>
        <v/>
      </c>
    </row>
    <row r="773">
      <c r="A773" s="30" t="n">
        <v>772</v>
      </c>
      <c r="B773" s="23" t="inlineStr">
        <is>
          <t>Email Marketing</t>
        </is>
      </c>
      <c r="C773" s="31" t="n">
        <v>5.246263271245097</v>
      </c>
      <c r="D773" s="32" t="n">
        <v>0.0438222285949381</v>
      </c>
      <c r="E773" s="31" t="n">
        <v>607</v>
      </c>
      <c r="F773" s="28">
        <f>E773-C773</f>
        <v/>
      </c>
      <c r="G773" s="29">
        <f>F773/C773</f>
        <v/>
      </c>
      <c r="H773" s="28">
        <f>IFERROR(C773/D773, 0)</f>
        <v/>
      </c>
      <c r="I773" s="23">
        <f>IF(G773&gt;4, "High ROI", IF(G773&gt;1, "Medium ROI", "Low ROI"))</f>
        <v/>
      </c>
    </row>
    <row r="774">
      <c r="A774" s="25" t="n">
        <v>773</v>
      </c>
      <c r="B774" s="9" t="inlineStr">
        <is>
          <t>Paid Advertising</t>
        </is>
      </c>
      <c r="C774" s="26" t="n">
        <v>30.45032721352021</v>
      </c>
      <c r="D774" s="27" t="n">
        <v>0.0163414915688768</v>
      </c>
      <c r="E774" s="26" t="n">
        <v>4902</v>
      </c>
      <c r="F774" s="28">
        <f>E774-C774</f>
        <v/>
      </c>
      <c r="G774" s="29">
        <f>F774/C774</f>
        <v/>
      </c>
      <c r="H774" s="28">
        <f>IFERROR(C774/D774, 0)</f>
        <v/>
      </c>
      <c r="I774" s="9">
        <f>IF(G774&gt;4, "High ROI", IF(G774&gt;1, "Medium ROI", "Low ROI"))</f>
        <v/>
      </c>
    </row>
    <row r="775">
      <c r="A775" s="30" t="n">
        <v>774</v>
      </c>
      <c r="B775" s="23" t="inlineStr">
        <is>
          <t>Social Media</t>
        </is>
      </c>
      <c r="C775" s="31" t="n">
        <v>9.546325667652964</v>
      </c>
      <c r="D775" s="32" t="n">
        <v>0.1675922473559195</v>
      </c>
      <c r="E775" s="31" t="n">
        <v>2953</v>
      </c>
      <c r="F775" s="28">
        <f>E775-C775</f>
        <v/>
      </c>
      <c r="G775" s="29">
        <f>F775/C775</f>
        <v/>
      </c>
      <c r="H775" s="28">
        <f>IFERROR(C775/D775, 0)</f>
        <v/>
      </c>
      <c r="I775" s="23">
        <f>IF(G775&gt;4, "High ROI", IF(G775&gt;1, "Medium ROI", "Low ROI"))</f>
        <v/>
      </c>
    </row>
    <row r="776">
      <c r="A776" s="25" t="n">
        <v>775</v>
      </c>
      <c r="B776" s="9" t="inlineStr">
        <is>
          <t>Referral</t>
        </is>
      </c>
      <c r="C776" s="26" t="n">
        <v>8.320326732170223</v>
      </c>
      <c r="D776" s="27" t="n">
        <v>0.1231449787166301</v>
      </c>
      <c r="E776" s="26" t="n">
        <v>1597</v>
      </c>
      <c r="F776" s="28">
        <f>E776-C776</f>
        <v/>
      </c>
      <c r="G776" s="29">
        <f>F776/C776</f>
        <v/>
      </c>
      <c r="H776" s="28">
        <f>IFERROR(C776/D776, 0)</f>
        <v/>
      </c>
      <c r="I776" s="9">
        <f>IF(G776&gt;4, "High ROI", IF(G776&gt;1, "Medium ROI", "Low ROI"))</f>
        <v/>
      </c>
    </row>
    <row r="777">
      <c r="A777" s="30" t="n">
        <v>776</v>
      </c>
      <c r="B777" s="23" t="inlineStr">
        <is>
          <t>Social Media</t>
        </is>
      </c>
      <c r="C777" s="31" t="n">
        <v>9.546325667652964</v>
      </c>
      <c r="D777" s="32" t="n">
        <v>0.1675922473559195</v>
      </c>
      <c r="E777" s="31" t="n">
        <v>4178</v>
      </c>
      <c r="F777" s="28">
        <f>E777-C777</f>
        <v/>
      </c>
      <c r="G777" s="29">
        <f>F777/C777</f>
        <v/>
      </c>
      <c r="H777" s="28">
        <f>IFERROR(C777/D777, 0)</f>
        <v/>
      </c>
      <c r="I777" s="23">
        <f>IF(G777&gt;4, "High ROI", IF(G777&gt;1, "Medium ROI", "Low ROI"))</f>
        <v/>
      </c>
    </row>
    <row r="778">
      <c r="A778" s="25" t="n">
        <v>777</v>
      </c>
      <c r="B778" s="9" t="inlineStr">
        <is>
          <t>Referral</t>
        </is>
      </c>
      <c r="C778" s="26" t="n">
        <v>8.320326732170223</v>
      </c>
      <c r="D778" s="27" t="n">
        <v>0.1231449787166301</v>
      </c>
      <c r="E778" s="26" t="n">
        <v>1190</v>
      </c>
      <c r="F778" s="28">
        <f>E778-C778</f>
        <v/>
      </c>
      <c r="G778" s="29">
        <f>F778/C778</f>
        <v/>
      </c>
      <c r="H778" s="28">
        <f>IFERROR(C778/D778, 0)</f>
        <v/>
      </c>
      <c r="I778" s="9">
        <f>IF(G778&gt;4, "High ROI", IF(G778&gt;1, "Medium ROI", "Low ROI"))</f>
        <v/>
      </c>
    </row>
    <row r="779">
      <c r="A779" s="30" t="n">
        <v>778</v>
      </c>
      <c r="B779" s="23" t="inlineStr">
        <is>
          <t>Email Marketing</t>
        </is>
      </c>
      <c r="C779" s="31" t="n">
        <v>5.246263271245097</v>
      </c>
      <c r="D779" s="32" t="n">
        <v>0.0438222285949381</v>
      </c>
      <c r="E779" s="31" t="n">
        <v>3694</v>
      </c>
      <c r="F779" s="28">
        <f>E779-C779</f>
        <v/>
      </c>
      <c r="G779" s="29">
        <f>F779/C779</f>
        <v/>
      </c>
      <c r="H779" s="28">
        <f>IFERROR(C779/D779, 0)</f>
        <v/>
      </c>
      <c r="I779" s="23">
        <f>IF(G779&gt;4, "High ROI", IF(G779&gt;1, "Medium ROI", "Low ROI"))</f>
        <v/>
      </c>
    </row>
    <row r="780">
      <c r="A780" s="25" t="n">
        <v>779</v>
      </c>
      <c r="B780" s="9" t="inlineStr">
        <is>
          <t>Paid Advertising</t>
        </is>
      </c>
      <c r="C780" s="26" t="n">
        <v>30.45032721352021</v>
      </c>
      <c r="D780" s="27" t="n">
        <v>0.0163414915688768</v>
      </c>
      <c r="E780" s="26" t="n">
        <v>4217</v>
      </c>
      <c r="F780" s="28">
        <f>E780-C780</f>
        <v/>
      </c>
      <c r="G780" s="29">
        <f>F780/C780</f>
        <v/>
      </c>
      <c r="H780" s="28">
        <f>IFERROR(C780/D780, 0)</f>
        <v/>
      </c>
      <c r="I780" s="9">
        <f>IF(G780&gt;4, "High ROI", IF(G780&gt;1, "Medium ROI", "Low ROI"))</f>
        <v/>
      </c>
    </row>
    <row r="781">
      <c r="A781" s="30" t="n">
        <v>780</v>
      </c>
      <c r="B781" s="23" t="inlineStr">
        <is>
          <t>Social Media</t>
        </is>
      </c>
      <c r="C781" s="31" t="n">
        <v>9.546325667652964</v>
      </c>
      <c r="D781" s="32" t="n">
        <v>0.1675922473559195</v>
      </c>
      <c r="E781" s="31" t="n">
        <v>3818</v>
      </c>
      <c r="F781" s="28">
        <f>E781-C781</f>
        <v/>
      </c>
      <c r="G781" s="29">
        <f>F781/C781</f>
        <v/>
      </c>
      <c r="H781" s="28">
        <f>IFERROR(C781/D781, 0)</f>
        <v/>
      </c>
      <c r="I781" s="23">
        <f>IF(G781&gt;4, "High ROI", IF(G781&gt;1, "Medium ROI", "Low ROI"))</f>
        <v/>
      </c>
    </row>
    <row r="782">
      <c r="A782" s="25" t="n">
        <v>781</v>
      </c>
      <c r="B782" s="9" t="inlineStr">
        <is>
          <t>Referral</t>
        </is>
      </c>
      <c r="C782" s="26" t="n">
        <v>8.320326732170223</v>
      </c>
      <c r="D782" s="27" t="n">
        <v>0.1231449787166301</v>
      </c>
      <c r="E782" s="26" t="n">
        <v>3236</v>
      </c>
      <c r="F782" s="28">
        <f>E782-C782</f>
        <v/>
      </c>
      <c r="G782" s="29">
        <f>F782/C782</f>
        <v/>
      </c>
      <c r="H782" s="28">
        <f>IFERROR(C782/D782, 0)</f>
        <v/>
      </c>
      <c r="I782" s="9">
        <f>IF(G782&gt;4, "High ROI", IF(G782&gt;1, "Medium ROI", "Low ROI"))</f>
        <v/>
      </c>
    </row>
    <row r="783">
      <c r="A783" s="30" t="n">
        <v>782</v>
      </c>
      <c r="B783" s="23" t="inlineStr">
        <is>
          <t>Email Marketing</t>
        </is>
      </c>
      <c r="C783" s="31" t="n">
        <v>5.246263271245097</v>
      </c>
      <c r="D783" s="32" t="n">
        <v>0.0438222285949381</v>
      </c>
      <c r="E783" s="31" t="n">
        <v>3376</v>
      </c>
      <c r="F783" s="28">
        <f>E783-C783</f>
        <v/>
      </c>
      <c r="G783" s="29">
        <f>F783/C783</f>
        <v/>
      </c>
      <c r="H783" s="28">
        <f>IFERROR(C783/D783, 0)</f>
        <v/>
      </c>
      <c r="I783" s="23">
        <f>IF(G783&gt;4, "High ROI", IF(G783&gt;1, "Medium ROI", "Low ROI"))</f>
        <v/>
      </c>
    </row>
    <row r="784">
      <c r="A784" s="25" t="n">
        <v>783</v>
      </c>
      <c r="B784" s="9" t="inlineStr">
        <is>
          <t>Email Marketing</t>
        </is>
      </c>
      <c r="C784" s="26" t="n">
        <v>5.246263271245097</v>
      </c>
      <c r="D784" s="27" t="n">
        <v>0.0438222285949381</v>
      </c>
      <c r="E784" s="26" t="n">
        <v>4306</v>
      </c>
      <c r="F784" s="28">
        <f>E784-C784</f>
        <v/>
      </c>
      <c r="G784" s="29">
        <f>F784/C784</f>
        <v/>
      </c>
      <c r="H784" s="28">
        <f>IFERROR(C784/D784, 0)</f>
        <v/>
      </c>
      <c r="I784" s="9">
        <f>IF(G784&gt;4, "High ROI", IF(G784&gt;1, "Medium ROI", "Low ROI"))</f>
        <v/>
      </c>
    </row>
    <row r="785">
      <c r="A785" s="30" t="n">
        <v>784</v>
      </c>
      <c r="B785" s="23" t="inlineStr">
        <is>
          <t>Referral</t>
        </is>
      </c>
      <c r="C785" s="31" t="n">
        <v>8.320326732170223</v>
      </c>
      <c r="D785" s="32" t="n">
        <v>0.1231449787166301</v>
      </c>
      <c r="E785" s="31" t="n">
        <v>3620</v>
      </c>
      <c r="F785" s="28">
        <f>E785-C785</f>
        <v/>
      </c>
      <c r="G785" s="29">
        <f>F785/C785</f>
        <v/>
      </c>
      <c r="H785" s="28">
        <f>IFERROR(C785/D785, 0)</f>
        <v/>
      </c>
      <c r="I785" s="23">
        <f>IF(G785&gt;4, "High ROI", IF(G785&gt;1, "Medium ROI", "Low ROI"))</f>
        <v/>
      </c>
    </row>
    <row r="786">
      <c r="A786" s="25" t="n">
        <v>785</v>
      </c>
      <c r="B786" s="9" t="inlineStr">
        <is>
          <t>Email Marketing</t>
        </is>
      </c>
      <c r="C786" s="26" t="n">
        <v>5.246263271245097</v>
      </c>
      <c r="D786" s="27" t="n">
        <v>0.0438222285949381</v>
      </c>
      <c r="E786" s="26" t="n">
        <v>3122</v>
      </c>
      <c r="F786" s="28">
        <f>E786-C786</f>
        <v/>
      </c>
      <c r="G786" s="29">
        <f>F786/C786</f>
        <v/>
      </c>
      <c r="H786" s="28">
        <f>IFERROR(C786/D786, 0)</f>
        <v/>
      </c>
      <c r="I786" s="9">
        <f>IF(G786&gt;4, "High ROI", IF(G786&gt;1, "Medium ROI", "Low ROI"))</f>
        <v/>
      </c>
    </row>
    <row r="787">
      <c r="A787" s="30" t="n">
        <v>786</v>
      </c>
      <c r="B787" s="23" t="inlineStr">
        <is>
          <t>Email Marketing</t>
        </is>
      </c>
      <c r="C787" s="31" t="n">
        <v>5.246263271245097</v>
      </c>
      <c r="D787" s="32" t="n">
        <v>0.0438222285949381</v>
      </c>
      <c r="E787" s="31" t="n">
        <v>2583</v>
      </c>
      <c r="F787" s="28">
        <f>E787-C787</f>
        <v/>
      </c>
      <c r="G787" s="29">
        <f>F787/C787</f>
        <v/>
      </c>
      <c r="H787" s="28">
        <f>IFERROR(C787/D787, 0)</f>
        <v/>
      </c>
      <c r="I787" s="23">
        <f>IF(G787&gt;4, "High ROI", IF(G787&gt;1, "Medium ROI", "Low ROI"))</f>
        <v/>
      </c>
    </row>
    <row r="788">
      <c r="A788" s="25" t="n">
        <v>787</v>
      </c>
      <c r="B788" s="9" t="inlineStr">
        <is>
          <t>Social Media</t>
        </is>
      </c>
      <c r="C788" s="26" t="n">
        <v>9.546325667652964</v>
      </c>
      <c r="D788" s="27" t="n">
        <v>0.1675922473559195</v>
      </c>
      <c r="E788" s="26" t="n">
        <v>3017</v>
      </c>
      <c r="F788" s="28">
        <f>E788-C788</f>
        <v/>
      </c>
      <c r="G788" s="29">
        <f>F788/C788</f>
        <v/>
      </c>
      <c r="H788" s="28">
        <f>IFERROR(C788/D788, 0)</f>
        <v/>
      </c>
      <c r="I788" s="9">
        <f>IF(G788&gt;4, "High ROI", IF(G788&gt;1, "Medium ROI", "Low ROI"))</f>
        <v/>
      </c>
    </row>
    <row r="789">
      <c r="A789" s="30" t="n">
        <v>788</v>
      </c>
      <c r="B789" s="23" t="inlineStr">
        <is>
          <t>Email Marketing</t>
        </is>
      </c>
      <c r="C789" s="31" t="n">
        <v>5.246263271245097</v>
      </c>
      <c r="D789" s="32" t="n">
        <v>0.0438222285949381</v>
      </c>
      <c r="E789" s="31" t="n">
        <v>4401</v>
      </c>
      <c r="F789" s="28">
        <f>E789-C789</f>
        <v/>
      </c>
      <c r="G789" s="29">
        <f>F789/C789</f>
        <v/>
      </c>
      <c r="H789" s="28">
        <f>IFERROR(C789/D789, 0)</f>
        <v/>
      </c>
      <c r="I789" s="23">
        <f>IF(G789&gt;4, "High ROI", IF(G789&gt;1, "Medium ROI", "Low ROI"))</f>
        <v/>
      </c>
    </row>
    <row r="790">
      <c r="A790" s="25" t="n">
        <v>789</v>
      </c>
      <c r="B790" s="9" t="inlineStr">
        <is>
          <t>Email Marketing</t>
        </is>
      </c>
      <c r="C790" s="26" t="n">
        <v>5.246263271245097</v>
      </c>
      <c r="D790" s="27" t="n">
        <v>0.0438222285949381</v>
      </c>
      <c r="E790" s="26" t="n">
        <v>2336</v>
      </c>
      <c r="F790" s="28">
        <f>E790-C790</f>
        <v/>
      </c>
      <c r="G790" s="29">
        <f>F790/C790</f>
        <v/>
      </c>
      <c r="H790" s="28">
        <f>IFERROR(C790/D790, 0)</f>
        <v/>
      </c>
      <c r="I790" s="9">
        <f>IF(G790&gt;4, "High ROI", IF(G790&gt;1, "Medium ROI", "Low ROI"))</f>
        <v/>
      </c>
    </row>
    <row r="791">
      <c r="A791" s="30" t="n">
        <v>790</v>
      </c>
      <c r="B791" s="23" t="inlineStr">
        <is>
          <t>Referral</t>
        </is>
      </c>
      <c r="C791" s="31" t="n">
        <v>8.320326732170223</v>
      </c>
      <c r="D791" s="32" t="n">
        <v>0.1231449787166301</v>
      </c>
      <c r="E791" s="31" t="n">
        <v>1828</v>
      </c>
      <c r="F791" s="28">
        <f>E791-C791</f>
        <v/>
      </c>
      <c r="G791" s="29">
        <f>F791/C791</f>
        <v/>
      </c>
      <c r="H791" s="28">
        <f>IFERROR(C791/D791, 0)</f>
        <v/>
      </c>
      <c r="I791" s="23">
        <f>IF(G791&gt;4, "High ROI", IF(G791&gt;1, "Medium ROI", "Low ROI"))</f>
        <v/>
      </c>
    </row>
    <row r="792">
      <c r="A792" s="25" t="n">
        <v>791</v>
      </c>
      <c r="B792" s="9" t="inlineStr">
        <is>
          <t>Social Media</t>
        </is>
      </c>
      <c r="C792" s="26" t="n">
        <v>9.546325667652964</v>
      </c>
      <c r="D792" s="27" t="n">
        <v>0.1675922473559195</v>
      </c>
      <c r="E792" s="26" t="n">
        <v>3049</v>
      </c>
      <c r="F792" s="28">
        <f>E792-C792</f>
        <v/>
      </c>
      <c r="G792" s="29">
        <f>F792/C792</f>
        <v/>
      </c>
      <c r="H792" s="28">
        <f>IFERROR(C792/D792, 0)</f>
        <v/>
      </c>
      <c r="I792" s="9">
        <f>IF(G792&gt;4, "High ROI", IF(G792&gt;1, "Medium ROI", "Low ROI"))</f>
        <v/>
      </c>
    </row>
    <row r="793">
      <c r="A793" s="30" t="n">
        <v>792</v>
      </c>
      <c r="B793" s="23" t="inlineStr">
        <is>
          <t>Email Marketing</t>
        </is>
      </c>
      <c r="C793" s="31" t="n">
        <v>5.246263271245097</v>
      </c>
      <c r="D793" s="32" t="n">
        <v>0.0438222285949381</v>
      </c>
      <c r="E793" s="31" t="n">
        <v>1492</v>
      </c>
      <c r="F793" s="28">
        <f>E793-C793</f>
        <v/>
      </c>
      <c r="G793" s="29">
        <f>F793/C793</f>
        <v/>
      </c>
      <c r="H793" s="28">
        <f>IFERROR(C793/D793, 0)</f>
        <v/>
      </c>
      <c r="I793" s="23">
        <f>IF(G793&gt;4, "High ROI", IF(G793&gt;1, "Medium ROI", "Low ROI"))</f>
        <v/>
      </c>
    </row>
    <row r="794">
      <c r="A794" s="25" t="n">
        <v>793</v>
      </c>
      <c r="B794" s="9" t="inlineStr">
        <is>
          <t>Social Media</t>
        </is>
      </c>
      <c r="C794" s="26" t="n">
        <v>9.546325667652964</v>
      </c>
      <c r="D794" s="27" t="n">
        <v>0.1675922473559195</v>
      </c>
      <c r="E794" s="26" t="n">
        <v>1454</v>
      </c>
      <c r="F794" s="28">
        <f>E794-C794</f>
        <v/>
      </c>
      <c r="G794" s="29">
        <f>F794/C794</f>
        <v/>
      </c>
      <c r="H794" s="28">
        <f>IFERROR(C794/D794, 0)</f>
        <v/>
      </c>
      <c r="I794" s="9">
        <f>IF(G794&gt;4, "High ROI", IF(G794&gt;1, "Medium ROI", "Low ROI"))</f>
        <v/>
      </c>
    </row>
    <row r="795">
      <c r="A795" s="30" t="n">
        <v>794</v>
      </c>
      <c r="B795" s="23" t="inlineStr">
        <is>
          <t>Paid Advertising</t>
        </is>
      </c>
      <c r="C795" s="31" t="n">
        <v>30.45032721352021</v>
      </c>
      <c r="D795" s="32" t="n">
        <v>0.0163414915688768</v>
      </c>
      <c r="E795" s="31" t="n">
        <v>4947</v>
      </c>
      <c r="F795" s="28">
        <f>E795-C795</f>
        <v/>
      </c>
      <c r="G795" s="29">
        <f>F795/C795</f>
        <v/>
      </c>
      <c r="H795" s="28">
        <f>IFERROR(C795/D795, 0)</f>
        <v/>
      </c>
      <c r="I795" s="23">
        <f>IF(G795&gt;4, "High ROI", IF(G795&gt;1, "Medium ROI", "Low ROI"))</f>
        <v/>
      </c>
    </row>
    <row r="796">
      <c r="A796" s="25" t="n">
        <v>795</v>
      </c>
      <c r="B796" s="9" t="inlineStr">
        <is>
          <t>Social Media</t>
        </is>
      </c>
      <c r="C796" s="26" t="n">
        <v>9.546325667652964</v>
      </c>
      <c r="D796" s="27" t="n">
        <v>0.1675922473559195</v>
      </c>
      <c r="E796" s="26" t="n">
        <v>4509</v>
      </c>
      <c r="F796" s="28">
        <f>E796-C796</f>
        <v/>
      </c>
      <c r="G796" s="29">
        <f>F796/C796</f>
        <v/>
      </c>
      <c r="H796" s="28">
        <f>IFERROR(C796/D796, 0)</f>
        <v/>
      </c>
      <c r="I796" s="9">
        <f>IF(G796&gt;4, "High ROI", IF(G796&gt;1, "Medium ROI", "Low ROI"))</f>
        <v/>
      </c>
    </row>
    <row r="797">
      <c r="A797" s="30" t="n">
        <v>796</v>
      </c>
      <c r="B797" s="23" t="inlineStr">
        <is>
          <t>Social Media</t>
        </is>
      </c>
      <c r="C797" s="31" t="n">
        <v>9.546325667652964</v>
      </c>
      <c r="D797" s="32" t="n">
        <v>0.1675922473559195</v>
      </c>
      <c r="E797" s="31" t="n">
        <v>2813</v>
      </c>
      <c r="F797" s="28">
        <f>E797-C797</f>
        <v/>
      </c>
      <c r="G797" s="29">
        <f>F797/C797</f>
        <v/>
      </c>
      <c r="H797" s="28">
        <f>IFERROR(C797/D797, 0)</f>
        <v/>
      </c>
      <c r="I797" s="23">
        <f>IF(G797&gt;4, "High ROI", IF(G797&gt;1, "Medium ROI", "Low ROI"))</f>
        <v/>
      </c>
    </row>
    <row r="798">
      <c r="A798" s="25" t="n">
        <v>797</v>
      </c>
      <c r="B798" s="9" t="inlineStr">
        <is>
          <t>Email Marketing</t>
        </is>
      </c>
      <c r="C798" s="26" t="n">
        <v>5.246263271245097</v>
      </c>
      <c r="D798" s="27" t="n">
        <v>0.0438222285949381</v>
      </c>
      <c r="E798" s="26" t="n">
        <v>3439</v>
      </c>
      <c r="F798" s="28">
        <f>E798-C798</f>
        <v/>
      </c>
      <c r="G798" s="29">
        <f>F798/C798</f>
        <v/>
      </c>
      <c r="H798" s="28">
        <f>IFERROR(C798/D798, 0)</f>
        <v/>
      </c>
      <c r="I798" s="9">
        <f>IF(G798&gt;4, "High ROI", IF(G798&gt;1, "Medium ROI", "Low ROI"))</f>
        <v/>
      </c>
    </row>
    <row r="799">
      <c r="A799" s="30" t="n">
        <v>798</v>
      </c>
      <c r="B799" s="23" t="inlineStr">
        <is>
          <t>Social Media</t>
        </is>
      </c>
      <c r="C799" s="31" t="n">
        <v>9.546325667652964</v>
      </c>
      <c r="D799" s="32" t="n">
        <v>0.1675922473559195</v>
      </c>
      <c r="E799" s="31" t="n">
        <v>2101</v>
      </c>
      <c r="F799" s="28">
        <f>E799-C799</f>
        <v/>
      </c>
      <c r="G799" s="29">
        <f>F799/C799</f>
        <v/>
      </c>
      <c r="H799" s="28">
        <f>IFERROR(C799/D799, 0)</f>
        <v/>
      </c>
      <c r="I799" s="23">
        <f>IF(G799&gt;4, "High ROI", IF(G799&gt;1, "Medium ROI", "Low ROI"))</f>
        <v/>
      </c>
    </row>
    <row r="800">
      <c r="A800" s="25" t="n">
        <v>799</v>
      </c>
      <c r="B800" s="9" t="inlineStr">
        <is>
          <t>Paid Advertising</t>
        </is>
      </c>
      <c r="C800" s="26" t="n">
        <v>30.45032721352021</v>
      </c>
      <c r="D800" s="27" t="n">
        <v>0.0163414915688768</v>
      </c>
      <c r="E800" s="26" t="n">
        <v>813</v>
      </c>
      <c r="F800" s="28">
        <f>E800-C800</f>
        <v/>
      </c>
      <c r="G800" s="29">
        <f>F800/C800</f>
        <v/>
      </c>
      <c r="H800" s="28">
        <f>IFERROR(C800/D800, 0)</f>
        <v/>
      </c>
      <c r="I800" s="9">
        <f>IF(G800&gt;4, "High ROI", IF(G800&gt;1, "Medium ROI", "Low ROI"))</f>
        <v/>
      </c>
    </row>
    <row r="801">
      <c r="A801" s="30" t="n">
        <v>800</v>
      </c>
      <c r="B801" s="23" t="inlineStr">
        <is>
          <t>Email Marketing</t>
        </is>
      </c>
      <c r="C801" s="31" t="n">
        <v>5.246263271245097</v>
      </c>
      <c r="D801" s="32" t="n">
        <v>0.0438222285949381</v>
      </c>
      <c r="E801" s="31" t="n">
        <v>4820</v>
      </c>
      <c r="F801" s="28">
        <f>E801-C801</f>
        <v/>
      </c>
      <c r="G801" s="29">
        <f>F801/C801</f>
        <v/>
      </c>
      <c r="H801" s="28">
        <f>IFERROR(C801/D801, 0)</f>
        <v/>
      </c>
      <c r="I801" s="23">
        <f>IF(G801&gt;4, "High ROI", IF(G801&gt;1, "Medium ROI", "Low ROI"))</f>
        <v/>
      </c>
    </row>
    <row r="802">
      <c r="A802" s="19" t="inlineStr">
        <is>
          <t>Average / Total</t>
        </is>
      </c>
      <c r="B802" s="19" t="inlineStr">
        <is>
          <t>Count: 800</t>
        </is>
      </c>
      <c r="C802" s="21">
        <f>AVERAGE(C2:C801)</f>
        <v/>
      </c>
      <c r="D802" s="22">
        <f>AVERAGE(D2:D801)</f>
        <v/>
      </c>
      <c r="E802" s="21">
        <f>SUM(E2:E801)</f>
        <v/>
      </c>
      <c r="F802" s="21">
        <f>SUM(F2:F801)</f>
        <v/>
      </c>
      <c r="G802" s="22">
        <f>AVERAGE(G2:G801)</f>
        <v/>
      </c>
      <c r="H802" s="21">
        <f>AVERAGE(H2:H801)</f>
        <v/>
      </c>
      <c r="I802" s="19" t="inlineStr">
        <is>
          <t>Overall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5" customWidth="1" min="2" max="2"/>
    <col width="18" customWidth="1" min="3" max="3"/>
    <col width="35" customWidth="1" min="4" max="4"/>
    <col width="45" customWidth="1" min="5" max="5"/>
    <col width="45" customWidth="1" min="6" max="6"/>
    <col width="40" customWidth="1" min="7" max="7"/>
  </cols>
  <sheetData>
    <row r="1">
      <c r="A1" s="5" t="inlineStr">
        <is>
          <t>Dataset Source</t>
        </is>
      </c>
      <c r="B1" s="5" t="inlineStr">
        <is>
          <t>Column Name</t>
        </is>
      </c>
      <c r="C1" s="5" t="inlineStr">
        <is>
          <t>Data Type</t>
        </is>
      </c>
      <c r="D1" s="5" t="inlineStr">
        <is>
          <t>Range / Distinct Values</t>
        </is>
      </c>
      <c r="E1" s="5" t="inlineStr">
        <is>
          <t>Statistical Scenario &amp; Edge Cases</t>
        </is>
      </c>
      <c r="F1" s="5" t="inlineStr">
        <is>
          <t>Business Meaning &amp; Impact</t>
        </is>
      </c>
      <c r="G1" s="5" t="inlineStr">
        <is>
          <t>Recommended Cleaning / Rule</t>
        </is>
      </c>
    </row>
    <row r="2">
      <c r="A2" s="9" t="inlineStr">
        <is>
          <t>Customer Acquisition Data</t>
        </is>
      </c>
      <c r="B2" s="6" t="inlineStr">
        <is>
          <t>customer_id</t>
        </is>
      </c>
      <c r="C2" s="9" t="inlineStr">
        <is>
          <t>Integer (Key)</t>
        </is>
      </c>
      <c r="D2" s="9" t="inlineStr">
        <is>
          <t>1 to 800 (Sequential)</t>
        </is>
      </c>
      <c r="E2" s="9" t="inlineStr">
        <is>
          <t>Unique identifier for 800 customers. No duplicates or missing IDs found.</t>
        </is>
      </c>
      <c r="F2" s="9" t="inlineStr">
        <is>
          <t>Primary key to track individual customer journeys across channels.</t>
        </is>
      </c>
      <c r="G2" s="9" t="inlineStr">
        <is>
          <t>Validate sequence continuity; ensure no null values.</t>
        </is>
      </c>
    </row>
    <row r="3">
      <c r="A3" s="23" t="inlineStr">
        <is>
          <t>Customer Acquisition Data</t>
        </is>
      </c>
      <c r="B3" s="15" t="inlineStr">
        <is>
          <t>channel</t>
        </is>
      </c>
      <c r="C3" s="23" t="inlineStr">
        <is>
          <t>Text Categorical</t>
        </is>
      </c>
      <c r="D3" s="23" t="inlineStr">
        <is>
          <t>4 Channels: Referral, Paid Advertising, Email Marketing, Social Media</t>
        </is>
      </c>
      <c r="E3" s="23" t="inlineStr">
        <is>
          <t>Email Marketing is most frequent (214), Paid Advertising is least (185).</t>
        </is>
      </c>
      <c r="F3" s="23" t="inlineStr">
        <is>
          <t>Identifies acquisition origin. Key variable for campaign budget allocation.</t>
        </is>
      </c>
      <c r="G3" s="23" t="inlineStr">
        <is>
          <t>Standardize text casing to lower/title case; validate category labels.</t>
        </is>
      </c>
    </row>
    <row r="4">
      <c r="A4" s="9" t="inlineStr">
        <is>
          <t>Customer Acquisition Data</t>
        </is>
      </c>
      <c r="B4" s="6" t="inlineStr">
        <is>
          <t>cost</t>
        </is>
      </c>
      <c r="C4" s="9" t="inlineStr">
        <is>
          <t>Decimal ($)</t>
        </is>
      </c>
      <c r="D4" s="9" t="inlineStr">
        <is>
          <t>Min: $5.25, Max: $30.45, Mean: $13.15</t>
        </is>
      </c>
      <c r="E4" s="9" t="inlineStr">
        <is>
          <t>Fixed cost structure per channel (e.g. Paid Adv=$30.45, Email=$5.25, Referral=$8.32, Social=$9.55).</t>
        </is>
      </c>
      <c r="F4" s="9" t="inlineStr">
        <is>
          <t>High acquisition cost in Paid Advertising creates lower profit margins despite revenue.</t>
        </is>
      </c>
      <c r="G4" s="9" t="inlineStr">
        <is>
          <t>Round to 2 decimal places for financial reporting; audit channel cost efficiency.</t>
        </is>
      </c>
    </row>
    <row r="5">
      <c r="A5" s="23" t="inlineStr">
        <is>
          <t>Customer Acquisition Data</t>
        </is>
      </c>
      <c r="B5" s="15" t="inlineStr">
        <is>
          <t>conversion_rate</t>
        </is>
      </c>
      <c r="C5" s="23" t="inlineStr">
        <is>
          <t>Decimal (%)</t>
        </is>
      </c>
      <c r="D5" s="23" t="inlineStr">
        <is>
          <t>Min: 1.63%, Max: 16.76%, Mean: 8.63%</t>
        </is>
      </c>
      <c r="E5" s="23" t="inlineStr">
        <is>
          <t>Paid Advertising has lowest conversion (1.63%), Social Media highest (16.76%).</t>
        </is>
      </c>
      <c r="F5" s="23" t="inlineStr">
        <is>
          <t>Measures channel conversion efficiency. High conversion offsets higher cost.</t>
        </is>
      </c>
      <c r="G5" s="23" t="inlineStr">
        <is>
          <t>Format strictly as percentage (0.00%); cap unrealistic values &gt;100%.</t>
        </is>
      </c>
    </row>
    <row r="6">
      <c r="A6" s="9" t="inlineStr">
        <is>
          <t>Customer Acquisition Data</t>
        </is>
      </c>
      <c r="B6" s="6" t="inlineStr">
        <is>
          <t>revenue</t>
        </is>
      </c>
      <c r="C6" s="9" t="inlineStr">
        <is>
          <t>Decimal ($)</t>
        </is>
      </c>
      <c r="D6" s="9" t="inlineStr">
        <is>
          <t>Min: $500.00, Max: $4,998.00, Mean: $2,769.15</t>
        </is>
      </c>
      <c r="E6" s="9" t="inlineStr">
        <is>
          <t>High variance in customer spend ($500 to $5K) regardless of acquisition channel.</t>
        </is>
      </c>
      <c r="F6" s="9" t="inlineStr">
        <is>
          <t>Direct top-line income per customer. Primary driver of customer lifetime value.</t>
        </is>
      </c>
      <c r="G6" s="9" t="inlineStr">
        <is>
          <t>Check for negative values or currency format inconsistencies.</t>
        </is>
      </c>
    </row>
    <row r="7">
      <c r="A7" s="23" t="inlineStr">
        <is>
          <t>Customer Acquisition Data (Derived)</t>
        </is>
      </c>
      <c r="B7" s="15" t="inlineStr">
        <is>
          <t>net_profit</t>
        </is>
      </c>
      <c r="C7" s="23" t="inlineStr">
        <is>
          <t>Decimal ($)</t>
        </is>
      </c>
      <c r="D7" s="23" t="inlineStr">
        <is>
          <t>Min: $469.55, Max: $4,967.55, Formula: Revenue - Cost</t>
        </is>
      </c>
      <c r="E7" s="23" t="inlineStr">
        <is>
          <t>All 800 customer acquisitions are net profitable because min revenue ($500) exceeds max cost ($30.45).</t>
        </is>
      </c>
      <c r="F7" s="23" t="inlineStr">
        <is>
          <t>Measures true bottom-line profitability per acquired customer.</t>
        </is>
      </c>
      <c r="G7" s="23" t="inlineStr">
        <is>
          <t>Calculate using Excel formula `=E2-C2`; flag any negative net profit.</t>
        </is>
      </c>
    </row>
    <row r="8">
      <c r="A8" s="9" t="inlineStr">
        <is>
          <t>Customer Acquisition Data (Derived)</t>
        </is>
      </c>
      <c r="B8" s="6" t="inlineStr">
        <is>
          <t>roi</t>
        </is>
      </c>
      <c r="C8" s="9" t="inlineStr">
        <is>
          <t>Decimal (%)</t>
        </is>
      </c>
      <c r="D8" s="9" t="inlineStr">
        <is>
          <t>Min: 1,607.7%, Max: 94,188.1%, Formula: Profit / Cost</t>
        </is>
      </c>
      <c r="E8" s="9" t="inlineStr">
        <is>
          <t>Referral and Email Marketing generate massive ROI due to extremely low cost base ($5.25-$8.32).</t>
        </is>
      </c>
      <c r="F8" s="9" t="inlineStr">
        <is>
          <t>Evaluates capital efficiency of marketing channels.</t>
        </is>
      </c>
      <c r="G8" s="9" t="inlineStr">
        <is>
          <t>Calculate using formula `=F2/C2`; format as percentage.</t>
        </is>
      </c>
    </row>
    <row r="9">
      <c r="A9" s="23" t="inlineStr">
        <is>
          <t>Customer Acquisition Data (Derived)</t>
        </is>
      </c>
      <c r="B9" s="15" t="inlineStr">
        <is>
          <t>cpa_per_conv</t>
        </is>
      </c>
      <c r="C9" s="23" t="inlineStr">
        <is>
          <t>Decimal ($)</t>
        </is>
      </c>
      <c r="D9" s="23" t="inlineStr">
        <is>
          <t>Min: $56.96, Max: $1,863.37, Formula: Cost / Conversion Rate</t>
        </is>
      </c>
      <c r="E9" s="23" t="inlineStr">
        <is>
          <t>Paid Advertising CPA is highest ($1,863.37) due to low conversion rate (1.63%).</t>
        </is>
      </c>
      <c r="F9" s="23" t="inlineStr">
        <is>
          <t>Cost per actual converted customer. Critical for marketing budget strategy.</t>
        </is>
      </c>
      <c r="G9" s="23" t="inlineStr">
        <is>
          <t>Calculate via `=IFERROR(C2/D2, 0)`; format as currency.</t>
        </is>
      </c>
    </row>
    <row r="10">
      <c r="A10" s="9" t="inlineStr">
        <is>
          <t>Sales Data Dictionary</t>
        </is>
      </c>
      <c r="B10" s="6" t="inlineStr">
        <is>
          <t>Transaction_ID</t>
        </is>
      </c>
      <c r="C10" s="9" t="inlineStr">
        <is>
          <t>Text Key</t>
        </is>
      </c>
      <c r="D10" s="9" t="inlineStr">
        <is>
          <t>Example: T20001234</t>
        </is>
      </c>
      <c r="E10" s="9" t="inlineStr">
        <is>
          <t>Transaction-level primary key. Ensures record uniqueness.</t>
        </is>
      </c>
      <c r="F10" s="9" t="inlineStr">
        <is>
          <t>Enables line-item level transaction audit and tracking.</t>
        </is>
      </c>
      <c r="G10" s="9" t="inlineStr">
        <is>
          <t>Enforce string format; remove leading/trailing whitespaces.</t>
        </is>
      </c>
    </row>
    <row r="11">
      <c r="A11" s="23" t="inlineStr">
        <is>
          <t>Sales Data Dictionary</t>
        </is>
      </c>
      <c r="B11" s="15" t="inlineStr">
        <is>
          <t>Order_ID</t>
        </is>
      </c>
      <c r="C11" s="23" t="inlineStr">
        <is>
          <t>Text Group Key</t>
        </is>
      </c>
      <c r="D11" s="23" t="inlineStr">
        <is>
          <t>Example: O1001234</t>
        </is>
      </c>
      <c r="E11" s="23" t="inlineStr">
        <is>
          <t>Order-level identifier; multiple line items share the same Order ID.</t>
        </is>
      </c>
      <c r="F11" s="23" t="inlineStr">
        <is>
          <t>Groups multiple product purchases into a single shopping basket.</t>
        </is>
      </c>
      <c r="G11" s="23" t="inlineStr">
        <is>
          <t>Allow duplicate Order IDs for basket analysis.</t>
        </is>
      </c>
    </row>
    <row r="12">
      <c r="A12" s="9" t="inlineStr">
        <is>
          <t>Sales Data Dictionary</t>
        </is>
      </c>
      <c r="B12" s="6" t="inlineStr">
        <is>
          <t>Customer_Age</t>
        </is>
      </c>
      <c r="C12" s="9" t="inlineStr">
        <is>
          <t>Integer</t>
        </is>
      </c>
      <c r="D12" s="9" t="inlineStr">
        <is>
          <t>Demographic Range (e.g. 18 to 85)</t>
        </is>
      </c>
      <c r="E12" s="9" t="inlineStr">
        <is>
          <t>Rare demographic anomalies included (e.g. negative ages or &gt;110).</t>
        </is>
      </c>
      <c r="F12" s="9" t="inlineStr">
        <is>
          <t>Customer demographic profiling for product targeting.</t>
        </is>
      </c>
      <c r="G12" s="9" t="inlineStr">
        <is>
          <t>Filter out ages &lt; 0 or &gt; 100 during data prep.</t>
        </is>
      </c>
    </row>
    <row r="13">
      <c r="A13" s="23" t="inlineStr">
        <is>
          <t>Sales Data Dictionary</t>
        </is>
      </c>
      <c r="B13" s="15" t="inlineStr">
        <is>
          <t>Sales_Amount</t>
        </is>
      </c>
      <c r="C13" s="23" t="inlineStr">
        <is>
          <t>Decimal ($)</t>
        </is>
      </c>
      <c r="D13" s="23" t="inlineStr">
        <is>
          <t>Example: $1,618.20</t>
        </is>
      </c>
      <c r="E13" s="23" t="inlineStr">
        <is>
          <t>Net sales recorded after discounts and volume multipliers.</t>
        </is>
      </c>
      <c r="F13" s="23" t="inlineStr">
        <is>
          <t>Core revenue metric for financial reporting.</t>
        </is>
      </c>
      <c r="G13" s="23" t="inlineStr">
        <is>
          <t>Verify against `=Quantity * Unit_Price * (1 - Discount_Percentage/100)`.</t>
        </is>
      </c>
    </row>
    <row r="14">
      <c r="A14" s="9" t="inlineStr">
        <is>
          <t>Sales Data Dictionary</t>
        </is>
      </c>
      <c r="B14" s="6" t="inlineStr">
        <is>
          <t>Profit</t>
        </is>
      </c>
      <c r="C14" s="9" t="inlineStr">
        <is>
          <t>Decimal ($)</t>
        </is>
      </c>
      <c r="D14" s="9" t="inlineStr">
        <is>
          <t>Example: $218.20</t>
        </is>
      </c>
      <c r="E14" s="9" t="inlineStr">
        <is>
          <t>Net profit recorded per transaction line.</t>
        </is>
      </c>
      <c r="F14" s="9" t="inlineStr">
        <is>
          <t>Transaction-level margin measurement.</t>
        </is>
      </c>
      <c r="G14" s="9" t="inlineStr">
        <is>
          <t>Reconcile against `=Sales_Amount - Cost_Amount`.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7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5" customWidth="1" min="2" max="2"/>
    <col width="15" customWidth="1" min="3" max="3"/>
    <col width="20" customWidth="1" min="4" max="4"/>
    <col width="40" customWidth="1" min="5" max="5"/>
  </cols>
  <sheetData>
    <row r="1">
      <c r="A1" s="5" t="inlineStr">
        <is>
          <t>Column Name</t>
        </is>
      </c>
      <c r="B1" s="5" t="inlineStr">
        <is>
          <t>Description</t>
        </is>
      </c>
      <c r="C1" s="5" t="inlineStr">
        <is>
          <t>Data Type</t>
        </is>
      </c>
      <c r="D1" s="5" t="inlineStr">
        <is>
          <t>Example Value</t>
        </is>
      </c>
      <c r="E1" s="5" t="inlineStr">
        <is>
          <t>Business Meaning</t>
        </is>
      </c>
    </row>
    <row r="2">
      <c r="A2" s="9" t="inlineStr">
        <is>
          <t>Transaction_ID</t>
        </is>
      </c>
      <c r="B2" s="9" t="inlineStr">
        <is>
          <t>Unique identifier for an individual transaction record</t>
        </is>
      </c>
      <c r="C2" s="9" t="inlineStr">
        <is>
          <t>Text</t>
        </is>
      </c>
      <c r="D2" s="9" t="inlineStr">
        <is>
          <t>T20001234</t>
        </is>
      </c>
      <c r="E2" s="9" t="inlineStr">
        <is>
          <t>Transaction-level key</t>
        </is>
      </c>
    </row>
    <row r="3">
      <c r="A3" s="23" t="inlineStr">
        <is>
          <t>Order_ID</t>
        </is>
      </c>
      <c r="B3" s="23" t="inlineStr">
        <is>
          <t>Identifier for the customer order; multiple lines may share an order</t>
        </is>
      </c>
      <c r="C3" s="23" t="inlineStr">
        <is>
          <t>Text</t>
        </is>
      </c>
      <c r="D3" s="23" t="inlineStr">
        <is>
          <t>O1001234</t>
        </is>
      </c>
      <c r="E3" s="23" t="inlineStr">
        <is>
          <t>Groups order lines into orders</t>
        </is>
      </c>
    </row>
    <row r="4">
      <c r="A4" s="9" t="inlineStr">
        <is>
          <t>Customer_ID</t>
        </is>
      </c>
      <c r="B4" s="9" t="inlineStr">
        <is>
          <t>Identifier for the customer</t>
        </is>
      </c>
      <c r="C4" s="9" t="inlineStr">
        <is>
          <t>Text</t>
        </is>
      </c>
      <c r="D4" s="9" t="inlineStr">
        <is>
          <t>C01234</t>
        </is>
      </c>
      <c r="E4" s="9" t="inlineStr">
        <is>
          <t>Supports repeat-customer analysis</t>
        </is>
      </c>
    </row>
    <row r="5">
      <c r="A5" s="23" t="inlineStr">
        <is>
          <t>Customer_Name</t>
        </is>
      </c>
      <c r="B5" s="23" t="inlineStr">
        <is>
          <t>Customer name from CRM</t>
        </is>
      </c>
      <c r="C5" s="23" t="inlineStr">
        <is>
          <t>Text</t>
        </is>
      </c>
      <c r="D5" s="23" t="inlineStr">
        <is>
          <t>Emma Carter</t>
        </is>
      </c>
      <c r="E5" s="23" t="inlineStr">
        <is>
          <t>Customer display/identification</t>
        </is>
      </c>
    </row>
    <row r="6">
      <c r="A6" s="9" t="inlineStr">
        <is>
          <t>Customer_Age</t>
        </is>
      </c>
      <c r="B6" s="9" t="inlineStr">
        <is>
          <t>Customer age at transaction</t>
        </is>
      </c>
      <c r="C6" s="9" t="inlineStr">
        <is>
          <t>Integer</t>
        </is>
      </c>
      <c r="D6" s="9" t="inlineStr">
        <is>
          <t>42</t>
        </is>
      </c>
      <c r="E6" s="9" t="inlineStr">
        <is>
          <t>Demographic analysis; rare anomalies included</t>
        </is>
      </c>
    </row>
    <row r="7">
      <c r="A7" s="23" t="inlineStr">
        <is>
          <t>Customer_Gender</t>
        </is>
      </c>
      <c r="B7" s="23" t="inlineStr">
        <is>
          <t>Customer-reported gender</t>
        </is>
      </c>
      <c r="C7" s="23" t="inlineStr">
        <is>
          <t>Text</t>
        </is>
      </c>
      <c r="D7" s="23" t="inlineStr">
        <is>
          <t>Female</t>
        </is>
      </c>
      <c r="E7" s="23" t="inlineStr">
        <is>
          <t>Demographic segmentation</t>
        </is>
      </c>
    </row>
    <row r="8">
      <c r="A8" s="9" t="inlineStr">
        <is>
          <t>Customer_Segment</t>
        </is>
      </c>
      <c r="B8" s="9" t="inlineStr">
        <is>
          <t>Commercial/lifecycle customer segment</t>
        </is>
      </c>
      <c r="C8" s="9" t="inlineStr">
        <is>
          <t>Text</t>
        </is>
      </c>
      <c r="D8" s="9" t="inlineStr">
        <is>
          <t>Returning Customer</t>
        </is>
      </c>
      <c r="E8" s="9" t="inlineStr">
        <is>
          <t>Customer behavior and value analysis</t>
        </is>
      </c>
    </row>
    <row r="9">
      <c r="A9" s="23" t="inlineStr">
        <is>
          <t>Order_Date</t>
        </is>
      </c>
      <c r="B9" s="23" t="inlineStr">
        <is>
          <t>Date transaction was placed</t>
        </is>
      </c>
      <c r="C9" s="23" t="inlineStr">
        <is>
          <t>Date</t>
        </is>
      </c>
      <c r="D9" s="23" t="inlineStr">
        <is>
          <t>2024-11-29</t>
        </is>
      </c>
      <c r="E9" s="23" t="inlineStr">
        <is>
          <t>Time-series and seasonality analysis</t>
        </is>
      </c>
    </row>
    <row r="10">
      <c r="A10" s="9" t="inlineStr">
        <is>
          <t>Order_Time</t>
        </is>
      </c>
      <c r="B10" s="9" t="inlineStr">
        <is>
          <t>Time transaction was placed</t>
        </is>
      </c>
      <c r="C10" s="9" t="inlineStr">
        <is>
          <t>Time</t>
        </is>
      </c>
      <c r="D10" s="9" t="inlineStr">
        <is>
          <t>14:37:21</t>
        </is>
      </c>
      <c r="E10" s="9" t="inlineStr">
        <is>
          <t>Hourly and anomaly analysis</t>
        </is>
      </c>
    </row>
    <row r="11">
      <c r="A11" s="23" t="inlineStr">
        <is>
          <t>Sales_Channel</t>
        </is>
      </c>
      <c r="B11" s="23" t="inlineStr">
        <is>
          <t>Order channel</t>
        </is>
      </c>
      <c r="C11" s="23" t="inlineStr">
        <is>
          <t>Text</t>
        </is>
      </c>
      <c r="D11" s="23" t="inlineStr">
        <is>
          <t>Online</t>
        </is>
      </c>
      <c r="E11" s="23" t="inlineStr">
        <is>
          <t>Channel performance</t>
        </is>
      </c>
    </row>
    <row r="12">
      <c r="A12" s="9" t="inlineStr">
        <is>
          <t>Store_ID</t>
        </is>
      </c>
      <c r="B12" s="9" t="inlineStr">
        <is>
          <t>Store/location identifier</t>
        </is>
      </c>
      <c r="C12" s="9" t="inlineStr">
        <is>
          <t>Text</t>
        </is>
      </c>
      <c r="D12" s="9" t="inlineStr">
        <is>
          <t>NYC-01</t>
        </is>
      </c>
      <c r="E12" s="9" t="inlineStr">
        <is>
          <t>Store-level analysis</t>
        </is>
      </c>
    </row>
    <row r="13">
      <c r="A13" s="23" t="inlineStr">
        <is>
          <t>Store_Name</t>
        </is>
      </c>
      <c r="B13" s="23" t="inlineStr">
        <is>
          <t>Store/location name</t>
        </is>
      </c>
      <c r="C13" s="23" t="inlineStr">
        <is>
          <t>Text</t>
        </is>
      </c>
      <c r="D13" s="23" t="inlineStr">
        <is>
          <t>New York Central</t>
        </is>
      </c>
      <c r="E13" s="23" t="inlineStr">
        <is>
          <t>Store reporting</t>
        </is>
      </c>
    </row>
    <row r="14">
      <c r="A14" s="9" t="inlineStr">
        <is>
          <t>Country</t>
        </is>
      </c>
      <c r="B14" s="9" t="inlineStr">
        <is>
          <t>Country of sale</t>
        </is>
      </c>
      <c r="C14" s="9" t="inlineStr">
        <is>
          <t>Text</t>
        </is>
      </c>
      <c r="D14" s="9" t="inlineStr">
        <is>
          <t>United States</t>
        </is>
      </c>
      <c r="E14" s="9" t="inlineStr">
        <is>
          <t>Geographic analysis</t>
        </is>
      </c>
    </row>
    <row r="15">
      <c r="A15" s="23" t="inlineStr">
        <is>
          <t>Region</t>
        </is>
      </c>
      <c r="B15" s="23" t="inlineStr">
        <is>
          <t>State/province/region</t>
        </is>
      </c>
      <c r="C15" s="23" t="inlineStr">
        <is>
          <t>Text</t>
        </is>
      </c>
      <c r="D15" s="23" t="inlineStr">
        <is>
          <t>Northeast</t>
        </is>
      </c>
      <c r="E15" s="23" t="inlineStr">
        <is>
          <t>Regional analysis</t>
        </is>
      </c>
    </row>
    <row r="16">
      <c r="A16" s="9" t="inlineStr">
        <is>
          <t>City</t>
        </is>
      </c>
      <c r="B16" s="9" t="inlineStr">
        <is>
          <t>City of sale</t>
        </is>
      </c>
      <c r="C16" s="9" t="inlineStr">
        <is>
          <t>Text</t>
        </is>
      </c>
      <c r="D16" s="9" t="inlineStr">
        <is>
          <t>New York</t>
        </is>
      </c>
      <c r="E16" s="9" t="inlineStr">
        <is>
          <t>Geographic analysis</t>
        </is>
      </c>
    </row>
    <row r="17">
      <c r="A17" s="23" t="inlineStr">
        <is>
          <t>Product_ID</t>
        </is>
      </c>
      <c r="B17" s="23" t="inlineStr">
        <is>
          <t>Product identifier</t>
        </is>
      </c>
      <c r="C17" s="23" t="inlineStr">
        <is>
          <t>Text</t>
        </is>
      </c>
      <c r="D17" s="23" t="inlineStr">
        <is>
          <t>P001</t>
        </is>
      </c>
      <c r="E17" s="23" t="inlineStr">
        <is>
          <t>Product key</t>
        </is>
      </c>
    </row>
    <row r="18">
      <c r="A18" s="9" t="inlineStr">
        <is>
          <t>Product_Name</t>
        </is>
      </c>
      <c r="B18" s="9" t="inlineStr">
        <is>
          <t>Product name</t>
        </is>
      </c>
      <c r="C18" s="9" t="inlineStr">
        <is>
          <t>Text</t>
        </is>
      </c>
      <c r="D18" s="9" t="inlineStr">
        <is>
          <t>AeroBook 14 Laptop</t>
        </is>
      </c>
      <c r="E18" s="9" t="inlineStr">
        <is>
          <t>Product performance</t>
        </is>
      </c>
    </row>
    <row r="19">
      <c r="A19" s="23" t="inlineStr">
        <is>
          <t>Product_Category</t>
        </is>
      </c>
      <c r="B19" s="23" t="inlineStr">
        <is>
          <t>High-level product category</t>
        </is>
      </c>
      <c r="C19" s="23" t="inlineStr">
        <is>
          <t>Text</t>
        </is>
      </c>
      <c r="D19" s="23" t="inlineStr">
        <is>
          <t>Electronics</t>
        </is>
      </c>
      <c r="E19" s="23" t="inlineStr">
        <is>
          <t>Category analysis</t>
        </is>
      </c>
    </row>
    <row r="20">
      <c r="A20" s="9" t="inlineStr">
        <is>
          <t>Product_Subcategory</t>
        </is>
      </c>
      <c r="B20" s="9" t="inlineStr">
        <is>
          <t>Detailed product group</t>
        </is>
      </c>
      <c r="C20" s="9" t="inlineStr">
        <is>
          <t>Text</t>
        </is>
      </c>
      <c r="D20" s="9" t="inlineStr">
        <is>
          <t>Laptops</t>
        </is>
      </c>
      <c r="E20" s="9" t="inlineStr">
        <is>
          <t>Subcategory analysis</t>
        </is>
      </c>
    </row>
    <row r="21">
      <c r="A21" s="23" t="inlineStr">
        <is>
          <t>Quantity</t>
        </is>
      </c>
      <c r="B21" s="23" t="inlineStr">
        <is>
          <t>Units in transaction</t>
        </is>
      </c>
      <c r="C21" s="23" t="inlineStr">
        <is>
          <t>Integer</t>
        </is>
      </c>
      <c r="D21" s="23" t="inlineStr">
        <is>
          <t>2</t>
        </is>
      </c>
      <c r="E21" s="23" t="inlineStr">
        <is>
          <t>Volume/basket-size analysis</t>
        </is>
      </c>
    </row>
    <row r="22">
      <c r="A22" s="9" t="inlineStr">
        <is>
          <t>Unit_Price</t>
        </is>
      </c>
      <c r="B22" s="9" t="inlineStr">
        <is>
          <t>Price per unit before discount</t>
        </is>
      </c>
      <c r="C22" s="9" t="inlineStr">
        <is>
          <t>Decimal</t>
        </is>
      </c>
      <c r="D22" s="9" t="inlineStr">
        <is>
          <t>899.00</t>
        </is>
      </c>
      <c r="E22" s="9" t="inlineStr">
        <is>
          <t>Pricing analysis</t>
        </is>
      </c>
    </row>
    <row r="23">
      <c r="A23" s="23" t="inlineStr">
        <is>
          <t>Discount_Percentage</t>
        </is>
      </c>
      <c r="B23" s="23" t="inlineStr">
        <is>
          <t>Discount applied</t>
        </is>
      </c>
      <c r="C23" s="23" t="inlineStr">
        <is>
          <t>Decimal</t>
        </is>
      </c>
      <c r="D23" s="23" t="inlineStr">
        <is>
          <t>10</t>
        </is>
      </c>
      <c r="E23" s="23" t="inlineStr">
        <is>
          <t>Promotion and margin analysis</t>
        </is>
      </c>
    </row>
    <row r="24">
      <c r="A24" s="9" t="inlineStr">
        <is>
          <t>Sales_Amount</t>
        </is>
      </c>
      <c r="B24" s="9" t="inlineStr">
        <is>
          <t>Recorded net sales amount</t>
        </is>
      </c>
      <c r="C24" s="9" t="inlineStr">
        <is>
          <t>Decimal</t>
        </is>
      </c>
      <c r="D24" s="9" t="inlineStr">
        <is>
          <t>1618.20</t>
        </is>
      </c>
      <c r="E24" s="9" t="inlineStr">
        <is>
          <t>Revenue analysis</t>
        </is>
      </c>
    </row>
    <row r="25">
      <c r="A25" s="23" t="inlineStr">
        <is>
          <t>Cost_Amount</t>
        </is>
      </c>
      <c r="B25" s="23" t="inlineStr">
        <is>
          <t>Recorded transaction cost</t>
        </is>
      </c>
      <c r="C25" s="23" t="inlineStr">
        <is>
          <t>Decimal</t>
        </is>
      </c>
      <c r="D25" s="23" t="inlineStr">
        <is>
          <t>1400.00</t>
        </is>
      </c>
      <c r="E25" s="23" t="inlineStr">
        <is>
          <t>Cost analysis</t>
        </is>
      </c>
    </row>
    <row r="26">
      <c r="A26" s="9" t="inlineStr">
        <is>
          <t>Profit</t>
        </is>
      </c>
      <c r="B26" s="9" t="inlineStr">
        <is>
          <t>Recorded transaction profit</t>
        </is>
      </c>
      <c r="C26" s="9" t="inlineStr">
        <is>
          <t>Decimal</t>
        </is>
      </c>
      <c r="D26" s="9" t="inlineStr">
        <is>
          <t>218.20</t>
        </is>
      </c>
      <c r="E26" s="9" t="inlineStr">
        <is>
          <t>Profitability analysis</t>
        </is>
      </c>
    </row>
    <row r="27">
      <c r="A27" s="23" t="inlineStr">
        <is>
          <t>Payment_Method</t>
        </is>
      </c>
      <c r="B27" s="23" t="inlineStr">
        <is>
          <t>Payment method</t>
        </is>
      </c>
      <c r="C27" s="23" t="inlineStr">
        <is>
          <t>Text</t>
        </is>
      </c>
      <c r="D27" s="23" t="inlineStr">
        <is>
          <t>Credit Card</t>
        </is>
      </c>
      <c r="E27" s="23" t="inlineStr">
        <is>
          <t>Payment behavior</t>
        </is>
      </c>
    </row>
    <row r="28">
      <c r="A28" s="9" t="inlineStr">
        <is>
          <t>Order_Status</t>
        </is>
      </c>
      <c r="B28" s="9" t="inlineStr">
        <is>
          <t>Operational order status</t>
        </is>
      </c>
      <c r="C28" s="9" t="inlineStr">
        <is>
          <t>Text</t>
        </is>
      </c>
      <c r="D28" s="9" t="inlineStr">
        <is>
          <t>Completed</t>
        </is>
      </c>
      <c r="E28" s="9" t="inlineStr">
        <is>
          <t>Fulfillment analysis</t>
        </is>
      </c>
    </row>
    <row r="29">
      <c r="A29" s="23" t="inlineStr">
        <is>
          <t>Shipping_Method</t>
        </is>
      </c>
      <c r="B29" s="23" t="inlineStr">
        <is>
          <t>Fulfillment/shipping method</t>
        </is>
      </c>
      <c r="C29" s="23" t="inlineStr">
        <is>
          <t>Text</t>
        </is>
      </c>
      <c r="D29" s="23" t="inlineStr">
        <is>
          <t>Standard</t>
        </is>
      </c>
      <c r="E29" s="23" t="inlineStr">
        <is>
          <t>Delivery analysis</t>
        </is>
      </c>
    </row>
    <row r="30">
      <c r="A30" s="9" t="inlineStr">
        <is>
          <t>Delivery_Days</t>
        </is>
      </c>
      <c r="B30" s="9" t="inlineStr">
        <is>
          <t>Recorded delivery duration</t>
        </is>
      </c>
      <c r="C30" s="9" t="inlineStr">
        <is>
          <t>Integer</t>
        </is>
      </c>
      <c r="D30" s="9" t="inlineStr">
        <is>
          <t>5</t>
        </is>
      </c>
      <c r="E30" s="9" t="inlineStr">
        <is>
          <t>Service-level analysis</t>
        </is>
      </c>
    </row>
    <row r="31">
      <c r="A31" s="23" t="inlineStr">
        <is>
          <t>Return_Flag</t>
        </is>
      </c>
      <c r="B31" s="23" t="inlineStr">
        <is>
          <t>Whether transaction was returned</t>
        </is>
      </c>
      <c r="C31" s="23" t="inlineStr">
        <is>
          <t>Text</t>
        </is>
      </c>
      <c r="D31" s="23" t="inlineStr">
        <is>
          <t>No</t>
        </is>
      </c>
      <c r="E31" s="23" t="inlineStr">
        <is>
          <t>Return-rate analysis</t>
        </is>
      </c>
    </row>
    <row r="32">
      <c r="A32" s="9" t="inlineStr">
        <is>
          <t>Return_Reason</t>
        </is>
      </c>
      <c r="B32" s="9" t="inlineStr">
        <is>
          <t>Return reason if applicable</t>
        </is>
      </c>
      <c r="C32" s="9" t="inlineStr">
        <is>
          <t>Text</t>
        </is>
      </c>
      <c r="D32" s="9" t="inlineStr">
        <is>
          <t>Damaged</t>
        </is>
      </c>
      <c r="E32" s="9" t="inlineStr">
        <is>
          <t>Return root-cause analysis</t>
        </is>
      </c>
    </row>
    <row r="33">
      <c r="A33" s="23" t="inlineStr">
        <is>
          <t>Sales_Representative</t>
        </is>
      </c>
      <c r="B33" s="23" t="inlineStr">
        <is>
          <t>Sales representative</t>
        </is>
      </c>
      <c r="C33" s="23" t="inlineStr">
        <is>
          <t>Text</t>
        </is>
      </c>
      <c r="D33" s="23" t="inlineStr">
        <is>
          <t>Emma Carter</t>
        </is>
      </c>
      <c r="E33" s="23" t="inlineStr">
        <is>
          <t>Rep performance</t>
        </is>
      </c>
    </row>
    <row r="34">
      <c r="A34" s="9" t="inlineStr">
        <is>
          <t>Promotion_Code</t>
        </is>
      </c>
      <c r="B34" s="9" t="inlineStr">
        <is>
          <t>Promotion/campaign code</t>
        </is>
      </c>
      <c r="C34" s="9" t="inlineStr">
        <is>
          <t>Text</t>
        </is>
      </c>
      <c r="D34" s="9" t="inlineStr">
        <is>
          <t>BLACKFRIDAY25</t>
        </is>
      </c>
      <c r="E34" s="9" t="inlineStr">
        <is>
          <t>Campaign analysis</t>
        </is>
      </c>
    </row>
    <row r="35">
      <c r="A35" s="23" t="inlineStr">
        <is>
          <t>Customer_Rating</t>
        </is>
      </c>
      <c r="B35" s="23" t="inlineStr">
        <is>
          <t>Customer rating, generally 1–5</t>
        </is>
      </c>
      <c r="C35" s="23" t="inlineStr">
        <is>
          <t>Decimal</t>
        </is>
      </c>
      <c r="D35" s="23" t="inlineStr">
        <is>
          <t>5</t>
        </is>
      </c>
      <c r="E35" s="23" t="inlineStr">
        <is>
          <t>Satisfaction analysis</t>
        </is>
      </c>
    </row>
    <row r="36">
      <c r="A36" s="9" t="inlineStr">
        <is>
          <t>Inventory_Level</t>
        </is>
      </c>
      <c r="B36" s="9" t="inlineStr">
        <is>
          <t>Approximate inventory at transaction</t>
        </is>
      </c>
      <c r="C36" s="9" t="inlineStr">
        <is>
          <t>Integer</t>
        </is>
      </c>
      <c r="D36" s="9" t="inlineStr">
        <is>
          <t>61</t>
        </is>
      </c>
      <c r="E36" s="9" t="inlineStr">
        <is>
          <t>Inventory analysis</t>
        </is>
      </c>
    </row>
    <row r="37">
      <c r="A37" s="23" t="inlineStr">
        <is>
          <t>Order_Year</t>
        </is>
      </c>
      <c r="B37" s="23" t="inlineStr">
        <is>
          <t>Year derived from Order_Date</t>
        </is>
      </c>
      <c r="C37" s="23" t="inlineStr">
        <is>
          <t>Integer</t>
        </is>
      </c>
      <c r="D37" s="23" t="inlineStr">
        <is>
          <t>2024</t>
        </is>
      </c>
      <c r="E37" s="23" t="inlineStr">
        <is>
          <t>Convenience field; can be recalculated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45" customWidth="1" min="3" max="3"/>
    <col width="50" customWidth="1" min="4" max="4"/>
    <col width="40" customWidth="1" min="5" max="5"/>
  </cols>
  <sheetData>
    <row r="1">
      <c r="A1" s="5" t="inlineStr">
        <is>
          <t>Question No</t>
        </is>
      </c>
      <c r="B1" s="5" t="inlineStr">
        <is>
          <t>Topic / Objective</t>
        </is>
      </c>
      <c r="C1" s="5" t="inlineStr">
        <is>
          <t>Problem Statement &amp; Findings</t>
        </is>
      </c>
      <c r="D1" s="5" t="inlineStr">
        <is>
          <t>Formula / SQL Query / Solution</t>
        </is>
      </c>
      <c r="E1" s="5" t="inlineStr">
        <is>
          <t>Final Verified Answer</t>
        </is>
      </c>
    </row>
    <row r="2">
      <c r="A2" s="6" t="inlineStr">
        <is>
          <t>Question 1a</t>
        </is>
      </c>
      <c r="B2" s="9" t="inlineStr">
        <is>
          <t>AOV Calculation Error</t>
        </is>
      </c>
      <c r="C2" s="9" t="inlineStr">
        <is>
          <t>Average Order Value (AOV) was calculated as an average of revenue, which is incorrect.</t>
        </is>
      </c>
      <c r="D2" s="7" t="inlineStr">
        <is>
          <t>AOV = Total Revenue / Total Number of Orders (using customer and order data)</t>
        </is>
      </c>
      <c r="E2" s="33" t="inlineStr">
        <is>
          <t>Recalculate AOV at customer/order level rather than averaging revenue directly</t>
        </is>
      </c>
    </row>
    <row r="3">
      <c r="A3" s="15" t="inlineStr">
        <is>
          <t>Question 1b</t>
        </is>
      </c>
      <c r="B3" s="23" t="inlineStr">
        <is>
          <t>Purchase Frequency (PF) Definition</t>
        </is>
      </c>
      <c r="C3" s="23" t="inlineStr">
        <is>
          <t>Define mathematical relationship for customer order repetition.</t>
        </is>
      </c>
      <c r="D3" s="24" t="inlineStr">
        <is>
          <t>Purchase Frequency (PF) = Total Number of Orders / Number of Unique Customers</t>
        </is>
      </c>
      <c r="E3" s="33" t="inlineStr">
        <is>
          <t>Standard metric for repeat customer behavior</t>
        </is>
      </c>
    </row>
    <row r="4">
      <c r="A4" s="6" t="inlineStr">
        <is>
          <t>Question 1c</t>
        </is>
      </c>
      <c r="B4" s="9" t="inlineStr">
        <is>
          <t>March Shop PF Analysis</t>
        </is>
      </c>
      <c r="C4" s="9" t="inlineStr">
        <is>
          <t>Calculate Purchase Frequency for 100 Shops specifically in March.</t>
        </is>
      </c>
      <c r="D4" s="7" t="inlineStr">
        <is>
          <t>PF_March = SUM(Orders_March) / COUNT(Unique_Customers_March)</t>
        </is>
      </c>
      <c r="E4" s="33" t="inlineStr">
        <is>
          <t>Purchase Frequency Value = 33.12</t>
        </is>
      </c>
    </row>
    <row r="5">
      <c r="A5" s="15" t="inlineStr">
        <is>
          <t>Question 2a</t>
        </is>
      </c>
      <c r="B5" s="23" t="inlineStr">
        <is>
          <t>Shipper Speedy Express Volume</t>
        </is>
      </c>
      <c r="C5" s="23" t="inlineStr">
        <is>
          <t>Find total quantity shipped by 'Speedy Express' across all orders.</t>
        </is>
      </c>
      <c r="D5" s="24" t="inlineStr">
        <is>
          <t>SELECT SUM(Quantity) FROM Orders JOIN OrderDetails ON Orders.OrderID=OrderDetails.OrderID JOIN Shippers ON Orders.ShipperID=Shippers.ShipperID WHERE ShipperName='Speedy Express'</t>
        </is>
      </c>
      <c r="E5" s="33" t="inlineStr">
        <is>
          <t>Total Orders Shipped = 3,575 units</t>
        </is>
      </c>
    </row>
    <row r="6">
      <c r="A6" s="6" t="inlineStr">
        <is>
          <t>Question 2b</t>
        </is>
      </c>
      <c r="B6" s="9" t="inlineStr">
        <is>
          <t>Top Performing Employee</t>
        </is>
      </c>
      <c r="C6" s="9" t="inlineStr">
        <is>
          <t>Identify employee with highest total order volume.</t>
        </is>
      </c>
      <c r="D6" s="7" t="inlineStr">
        <is>
          <t>SELECT EmployeeID, LastName, SUM(Quantity) AS Total FROM Orders JOIN Employees JOIN OrderDetails GROUP BY EmployeeID ORDER BY Total DESC</t>
        </is>
      </c>
      <c r="E6" s="33" t="inlineStr">
        <is>
          <t>Top Employee Last Name = Peacock</t>
        </is>
      </c>
    </row>
    <row r="7">
      <c r="A7" s="15" t="inlineStr">
        <is>
          <t>Question 2c</t>
        </is>
      </c>
      <c r="B7" s="23" t="inlineStr">
        <is>
          <t>Top Product in Germany</t>
        </is>
      </c>
      <c r="C7" s="23" t="inlineStr">
        <is>
          <t>Find the most ordered product by customer location in Germany.</t>
        </is>
      </c>
      <c r="D7" s="24" t="inlineStr">
        <is>
          <t>SELECT ProductID, ProductName, SUM(Quantity) AS Total FROM Orders JOIN Customers JOIN OrderDetails JOIN Products WHERE Country='Germany' GROUP BY ProductID ORDER BY Total DESC</t>
        </is>
      </c>
      <c r="E7" s="33" t="inlineStr">
        <is>
          <t>Top Product = Boston Crab Meat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2026-10-16T16:34:38Z</dcterms:created>
  <dcterms:modified xmlns:dcterms="http://purl.org/dc/terms/" xmlns:xsi="http://www.w3.org/2001/XMLSchema-instance" xsi:type="dcterms:W3CDTF">2026-10-16T16:34:39Z</dcterms:modified>
</cp:coreProperties>
</file>