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w to use" sheetId="1" r:id="rId1"/>
    <sheet name="Settings" sheetId="2" r:id="rId2"/>
    <sheet name="Orders" sheetId="3" r:id="rId3"/>
    <sheet name="Summary" sheetId="4" r:id="rId4"/>
  </sheets>
  <definedNames>
    <definedName name="Commission">Settings!$B$4</definedName>
    <definedName name="Packing">Settings!$B$6</definedName>
    <definedName name="PayFee">Settings!$B$5</definedName>
    <definedName name="_xlnm.Print_Titles" localSheetId="2">Orders!$4:$4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<sst xmlns="http://schemas.openxmlformats.org/spreadsheetml/2006/main" count="57" uniqueCount="57">
  <si>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Daraz Seller Profit Calculator</t>
  </si>
  <si>
    <t>Free template by Luminex Analytics. Yellow cells = you type. Purple cells = calculated automatically, do not type there.</t>
  </si>
  <si>
    <t>Steps</t>
  </si>
  <si>
    <t>Open the 'Settings' sheet and type your own commission %, payment fee % and packing cost. Rates differ by category, so copy them from your Daraz Seller Center statement. The sheet does not assume any Daraz rate.</t>
  </si>
  <si>
    <t>In 'Orders', add one row per order: date, order number, product, quantity, selling price per piece and your buying cost per piece.</t>
  </si>
  <si>
    <t>Type the shipping fee Daraz charged you on that order (0 if none). Type any voucher or discount you paid for.</t>
  </si>
  <si>
    <t>Profit, margin and total fees fill in by themselves. Red profit means you lost money on that order.</t>
  </si>
  <si>
    <t>Open 'Summary' to see your total sales, total fees, total profit and average margin. Use the month filter cell to see one month.</t>
  </si>
  <si>
    <t>The 3 rows marked EXAMPLE show how it works. Delete them before adding your real orders.</t>
  </si>
  <si>
    <t>Need this sheet set up for your own business?</t>
  </si>
  <si>
    <t>Simple Excel changes: Rs 900 per file. Messy file clean-up: Rs 2,000 per file.</t>
  </si>
  <si>
    <t>WhatsApp: +92 300 8460641   |   Email: abdulsamadamir123456@gmail.com</t>
  </si>
  <si>
    <t>Website: https://luminexanalytics.com   (Luminex Analytics, Lahore)</t>
  </si>
  <si>
    <t>Your fee settings</t>
  </si>
  <si>
    <t>Setting</t>
  </si>
  <si>
    <t>Your value</t>
  </si>
  <si>
    <t>Where to find it</t>
  </si>
  <si>
    <t>Commission % (your category)</t>
  </si>
  <si>
    <t>Daraz Seller Center &gt; Finance &gt; Account statement</t>
  </si>
  <si>
    <t>Payment / handling fee %</t>
  </si>
  <si>
    <t>Same statement, payment fee line</t>
  </si>
  <si>
    <t>Packing cost per order (Rs)</t>
  </si>
  <si>
    <t>Your own cost of box, tape and flyer</t>
  </si>
  <si>
    <t>Daraz orders and profit</t>
  </si>
  <si>
    <t>Yellow = type here. Purple = automatic.</t>
  </si>
  <si>
    <t>Date</t>
  </si>
  <si>
    <t>Order no.</t>
  </si>
  <si>
    <t>Product</t>
  </si>
  <si>
    <t>Qty</t>
  </si>
  <si>
    <t>Selling price per piece</t>
  </si>
  <si>
    <t>Buying cost per piece</t>
  </si>
  <si>
    <t>Shipping fee paid</t>
  </si>
  <si>
    <t>Voucher / discount paid</t>
  </si>
  <si>
    <t>Sale amount</t>
  </si>
  <si>
    <t>Commission</t>
  </si>
  <si>
    <t>Payment fee</t>
  </si>
  <si>
    <t>Packing</t>
  </si>
  <si>
    <t>Total cost</t>
  </si>
  <si>
    <t>Profit</t>
  </si>
  <si>
    <t>Margin %</t>
  </si>
  <si>
    <t>Month</t>
  </si>
  <si>
    <t>EXAMPLE-1</t>
  </si>
  <si>
    <t>Cotton bedsheet</t>
  </si>
  <si>
    <t>EXAMPLE-2</t>
  </si>
  <si>
    <t>Kitchen scale</t>
  </si>
  <si>
    <t>EXAMPLE-3</t>
  </si>
  <si>
    <t>Phone cover</t>
  </si>
  <si>
    <t>Profit summary</t>
  </si>
  <si>
    <t>Month (yyyy-mm, blank = all)</t>
  </si>
  <si>
    <t>Orders</t>
  </si>
  <si>
    <t>Pieces sold</t>
  </si>
  <si>
    <t>Total sales</t>
  </si>
  <si>
    <t>Daraz commission</t>
  </si>
  <si>
    <t>Payment fees</t>
  </si>
  <si>
    <t>Shipping + vouchers</t>
  </si>
  <si>
    <t>Total profit</t>
  </si>
  <si>
    <t>Average margin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</si>
</sst>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s&quot; #,##0"/>
    <numFmt numFmtId="166" formatCode="dd-mmm-yyyy"/>
    <numFmt numFmtId="167" formatCode="&quot;Rs&quot; #,##0;[Red]-&quot;Rs&quot; #,##0"/>
    <numFmt numFmtId="168" formatCode="0.0%;[Red]-0.0%"/>
    <numFmt numFmtId="169" formatCode="#,##0"/>
  </numFmts>
  <fonts count="7">
    <font>
      <sz val="11"/>
      <color theme="1"/>
      <name val="Calibri"/>
      <family val="2"/>
      <scheme val="minor"/>
    </font>
    <font>
      <b/>
      <sz val="18"/>
      <color rgb="FF4B2A8C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B2A8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B2A8C"/>
        <bgColor indexed="64"/>
      </patternFill>
    </fill>
    <fill>
      <patternFill patternType="solid">
        <fgColor rgb="FFEFE9FB"/>
        <bgColor indexed="64"/>
      </patternFill>
    </fill>
    <fill>
      <patternFill patternType="solid">
        <fgColor rgb="FFFFFBEA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2C0"/>
      </left>
      <right style="thin">
        <color rgb="FFD9D2C0"/>
      </right>
      <top style="thin">
        <color rgb="FFD9D2C0"/>
      </top>
      <bottom style="thin">
        <color rgb="FFD9D2C0"/>
      </bottom>
      <diagonal/>
    </border>
    <border>
      <left style="thin">
        <color rgb="FFCFC3EA"/>
      </left>
      <right style="thin">
        <color rgb="FFCFC3EA"/>
      </right>
      <top style="thin">
        <color rgb="FFCFC3EA"/>
      </top>
      <bottom style="thin">
        <color rgb="FFCFC3E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164" fontId="0" fillId="4" borderId="2" xfId="0" applyNumberFormat="1" applyFill="1" applyBorder="1"/>
    <xf numFmtId="165" fontId="0" fillId="4" borderId="2" xfId="0" applyNumberFormat="1" applyFill="1" applyBorder="1"/>
    <xf numFmtId="0" fontId="2" fillId="0" borderId="0" xfId="0" applyFont="1"/>
    <xf numFmtId="166" fontId="0" fillId="4" borderId="2" xfId="0" applyNumberFormat="1" applyFill="1" applyBorder="1"/>
    <xf numFmtId="0" fontId="0" fillId="4" borderId="2" xfId="0" applyFill="1" applyBorder="1"/>
    <xf numFmtId="167" fontId="0" fillId="3" borderId="3" xfId="0" applyNumberFormat="1" applyFill="1" applyBorder="1"/>
    <xf numFmtId="168" fontId="0" fillId="3" borderId="3" xfId="0" applyNumberFormat="1" applyFill="1" applyBorder="1"/>
    <xf numFmtId="0" fontId="0" fillId="3" borderId="3" xfId="0" applyFill="1" applyBorder="1"/>
    <xf numFmtId="169" fontId="6" fillId="0" borderId="1" xfId="0" applyNumberFormat="1" applyFont="1" applyBorder="1"/>
    <xf numFmtId="167" fontId="6" fillId="0" borderId="1" xfId="0" applyNumberFormat="1" applyFont="1" applyBorder="1"/>
    <xf numFmtId="164" fontId="6" fillId="0" borderId="1" xfId="0" applyNumberFormat="1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BDAD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17"/>
  <sheetViews>
    <sheetView tabSelected="1" workbookViewId="0"/>
  </sheetViews>
  <sheetFormatPr defaultRowHeight="15"/>
  <cols>
    <col min="1" max="1" width="4.7109375" customWidth="1"/>
    <col min="2" max="2" width="100.7109375" customWidth="1"/>
  </cols>
  <sheetData>
    <row r="2" spans="1:2">
      <c r="B2" s="1" t="s">
        <v>0</v>
      </c>
    </row>
    <row r="3" spans="1:2">
      <c r="B3" s="2" t="s">
        <v>1</v>
      </c>
    </row>
    <row r="6" spans="1:2">
      <c r="B6" s="3" t="s">
        <v>2</v>
      </c>
    </row>
    <row r="7" spans="1:2" ht="32" customHeight="1">
      <c r="A7" s="4">
        <v>1</v>
      </c>
      <c r="B7" s="5" t="s">
        <v>3</v>
      </c>
    </row>
    <row r="8" spans="1:2" ht="32" customHeight="1">
      <c r="A8" s="4">
        <v>2</v>
      </c>
      <c r="B8" s="5" t="s">
        <v>4</v>
      </c>
    </row>
    <row r="9" spans="1:2" ht="32" customHeight="1">
      <c r="A9" s="4">
        <v>3</v>
      </c>
      <c r="B9" s="5" t="s">
        <v>5</v>
      </c>
    </row>
    <row r="10" spans="1:2" ht="32" customHeight="1">
      <c r="A10" s="4">
        <v>4</v>
      </c>
      <c r="B10" s="5" t="s">
        <v>6</v>
      </c>
    </row>
    <row r="11" spans="1:2" ht="32" customHeight="1">
      <c r="A11" s="4">
        <v>5</v>
      </c>
      <c r="B11" s="5" t="s">
        <v>7</v>
      </c>
    </row>
    <row r="12" spans="1:2" ht="32" customHeight="1">
      <c r="A12" s="4">
        <v>6</v>
      </c>
      <c r="B12" s="5" t="s">
        <v>8</v>
      </c>
    </row>
    <row r="14" spans="1:2">
      <c r="B14" s="3" t="s">
        <v>9</v>
      </c>
    </row>
    <row r="15" spans="1:2">
      <c r="B15" t="s">
        <v>10</v>
      </c>
    </row>
    <row r="16" spans="1:2">
      <c r="B16" t="s">
        <v>11</v>
      </c>
    </row>
    <row r="17" spans="2:2">
      <c r="B17" t="s">
        <v>12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cols>
    <col min="1" max="1" width="38.7109375" customWidth="1"/>
    <col min="2" max="2" width="16.7109375" customWidth="1"/>
    <col min="3" max="3" width="60.7109375" customWidth="1"/>
  </cols>
  <sheetData>
    <row r="1" spans="1:3">
      <c r="A1" s="1" t="s">
        <v>13</v>
      </c>
    </row>
    <row r="3" spans="1:3">
      <c r="A3" s="6" t="s">
        <v>14</v>
      </c>
      <c r="B3" s="6" t="s">
        <v>15</v>
      </c>
      <c r="C3" s="6" t="s">
        <v>16</v>
      </c>
    </row>
    <row r="4" spans="1:3">
      <c r="A4" s="7" t="s">
        <v>17</v>
      </c>
      <c r="B4" s="8"/>
      <c r="C4" s="2" t="s">
        <v>18</v>
      </c>
    </row>
    <row r="5" spans="1:3">
      <c r="A5" s="7" t="s">
        <v>19</v>
      </c>
      <c r="B5" s="8"/>
      <c r="C5" s="2" t="s">
        <v>20</v>
      </c>
    </row>
    <row r="6" spans="1:3">
      <c r="A6" s="7" t="s">
        <v>21</v>
      </c>
      <c r="B6" s="9"/>
      <c r="C6" s="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16.7109375" customWidth="1"/>
    <col min="3" max="3" width="28.7109375" customWidth="1"/>
    <col min="4" max="4" width="7.7109375" customWidth="1"/>
    <col min="5" max="6" width="13.7109375" customWidth="1"/>
    <col min="7" max="8" width="12.7109375" customWidth="1"/>
    <col min="9" max="9" width="13.7109375" customWidth="1"/>
    <col min="10" max="11" width="12.7109375" customWidth="1"/>
    <col min="12" max="12" width="10.7109375" customWidth="1"/>
    <col min="13" max="14" width="13.7109375" customWidth="1"/>
    <col min="15" max="16" width="10.7109375" customWidth="1"/>
  </cols>
  <sheetData>
    <row r="1" spans="1:16">
      <c r="A1" s="1" t="s">
        <v>23</v>
      </c>
    </row>
    <row r="2" spans="1:16">
      <c r="A2" s="10" t="s">
        <v>24</v>
      </c>
    </row>
    <row r="4" spans="1:16" ht="36" customHeight="1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</row>
    <row r="5" spans="1:16">
      <c r="A5" s="11">
        <v>46296</v>
      </c>
      <c r="B5" s="12" t="s">
        <v>41</v>
      </c>
      <c r="C5" s="12" t="s">
        <v>42</v>
      </c>
      <c r="D5" s="12">
        <v>1</v>
      </c>
      <c r="E5" s="9">
        <v>2500</v>
      </c>
      <c r="F5" s="9">
        <v>1500</v>
      </c>
      <c r="G5" s="9">
        <v>0</v>
      </c>
      <c r="H5" s="9">
        <v>0</v>
      </c>
      <c r="I5" s="13">
        <f>IF(D5="","",D5*E5)</f>
        <v>0</v>
      </c>
      <c r="J5" s="13">
        <f>IF(D5="","",I5*Commission)</f>
        <v>0</v>
      </c>
      <c r="K5" s="13">
        <f>IF(D5="","",I5*PayFee)</f>
        <v>0</v>
      </c>
      <c r="L5" s="13">
        <f>IF(D5="","",Packing)</f>
        <v>0</v>
      </c>
      <c r="M5" s="13">
        <f>IF(D5="","",D5*F5+G5+H5+J5+K5+L5)</f>
        <v>0</v>
      </c>
      <c r="N5" s="13">
        <f>IF(D5="","",I5-M5)</f>
        <v>0</v>
      </c>
      <c r="O5" s="14">
        <f>IF(OR(D5="",I5=0),"",N5/I5)</f>
        <v>0</v>
      </c>
      <c r="P5" s="15">
        <f>IF(A5="","",TEXT(A5,"yyyy-mm"))</f>
        <v>0</v>
      </c>
    </row>
    <row r="6" spans="1:16">
      <c r="A6" s="11">
        <v>46298</v>
      </c>
      <c r="B6" s="12" t="s">
        <v>43</v>
      </c>
      <c r="C6" s="12" t="s">
        <v>44</v>
      </c>
      <c r="D6" s="12">
        <v>2</v>
      </c>
      <c r="E6" s="9">
        <v>1200</v>
      </c>
      <c r="F6" s="9">
        <v>700</v>
      </c>
      <c r="G6" s="9">
        <v>150</v>
      </c>
      <c r="H6" s="9">
        <v>0</v>
      </c>
      <c r="I6" s="13">
        <f>IF(D6="","",D6*E6)</f>
        <v>0</v>
      </c>
      <c r="J6" s="13">
        <f>IF(D6="","",I6*Commission)</f>
        <v>0</v>
      </c>
      <c r="K6" s="13">
        <f>IF(D6="","",I6*PayFee)</f>
        <v>0</v>
      </c>
      <c r="L6" s="13">
        <f>IF(D6="","",Packing)</f>
        <v>0</v>
      </c>
      <c r="M6" s="13">
        <f>IF(D6="","",D6*F6+G6+H6+J6+K6+L6)</f>
        <v>0</v>
      </c>
      <c r="N6" s="13">
        <f>IF(D6="","",I6-M6)</f>
        <v>0</v>
      </c>
      <c r="O6" s="14">
        <f>IF(OR(D6="",I6=0),"",N6/I6)</f>
        <v>0</v>
      </c>
      <c r="P6" s="15">
        <f>IF(A6="","",TEXT(A6,"yyyy-mm"))</f>
        <v>0</v>
      </c>
    </row>
    <row r="7" spans="1:16">
      <c r="A7" s="11">
        <v>46300</v>
      </c>
      <c r="B7" s="12" t="s">
        <v>45</v>
      </c>
      <c r="C7" s="12" t="s">
        <v>46</v>
      </c>
      <c r="D7" s="12">
        <v>3</v>
      </c>
      <c r="E7" s="9">
        <v>350</v>
      </c>
      <c r="F7" s="9">
        <v>180</v>
      </c>
      <c r="G7" s="9">
        <v>120</v>
      </c>
      <c r="H7" s="9">
        <v>100</v>
      </c>
      <c r="I7" s="13">
        <f>IF(D7="","",D7*E7)</f>
        <v>0</v>
      </c>
      <c r="J7" s="13">
        <f>IF(D7="","",I7*Commission)</f>
        <v>0</v>
      </c>
      <c r="K7" s="13">
        <f>IF(D7="","",I7*PayFee)</f>
        <v>0</v>
      </c>
      <c r="L7" s="13">
        <f>IF(D7="","",Packing)</f>
        <v>0</v>
      </c>
      <c r="M7" s="13">
        <f>IF(D7="","",D7*F7+G7+H7+J7+K7+L7)</f>
        <v>0</v>
      </c>
      <c r="N7" s="13">
        <f>IF(D7="","",I7-M7)</f>
        <v>0</v>
      </c>
      <c r="O7" s="14">
        <f>IF(OR(D7="",I7=0),"",N7/I7)</f>
        <v>0</v>
      </c>
      <c r="P7" s="15">
        <f>IF(A7="","",TEXT(A7,"yyyy-mm"))</f>
        <v>0</v>
      </c>
    </row>
    <row r="8" spans="1:16">
      <c r="A8" s="11"/>
      <c r="B8" s="12"/>
      <c r="C8" s="12"/>
      <c r="D8" s="12"/>
      <c r="E8" s="9"/>
      <c r="F8" s="9"/>
      <c r="G8" s="9"/>
      <c r="H8" s="9"/>
      <c r="I8" s="13">
        <f>IF(D8="","",D8*E8)</f>
        <v>0</v>
      </c>
      <c r="J8" s="13">
        <f>IF(D8="","",I8*Commission)</f>
        <v>0</v>
      </c>
      <c r="K8" s="13">
        <f>IF(D8="","",I8*PayFee)</f>
        <v>0</v>
      </c>
      <c r="L8" s="13">
        <f>IF(D8="","",Packing)</f>
        <v>0</v>
      </c>
      <c r="M8" s="13">
        <f>IF(D8="","",D8*F8+G8+H8+J8+K8+L8)</f>
        <v>0</v>
      </c>
      <c r="N8" s="13">
        <f>IF(D8="","",I8-M8)</f>
        <v>0</v>
      </c>
      <c r="O8" s="14">
        <f>IF(OR(D8="",I8=0),"",N8/I8)</f>
        <v>0</v>
      </c>
      <c r="P8" s="15">
        <f>IF(A8="","",TEXT(A8,"yyyy-mm"))</f>
        <v>0</v>
      </c>
    </row>
    <row r="9" spans="1:16">
      <c r="A9" s="11"/>
      <c r="B9" s="12"/>
      <c r="C9" s="12"/>
      <c r="D9" s="12"/>
      <c r="E9" s="9"/>
      <c r="F9" s="9"/>
      <c r="G9" s="9"/>
      <c r="H9" s="9"/>
      <c r="I9" s="13">
        <f>IF(D9="","",D9*E9)</f>
        <v>0</v>
      </c>
      <c r="J9" s="13">
        <f>IF(D9="","",I9*Commission)</f>
        <v>0</v>
      </c>
      <c r="K9" s="13">
        <f>IF(D9="","",I9*PayFee)</f>
        <v>0</v>
      </c>
      <c r="L9" s="13">
        <f>IF(D9="","",Packing)</f>
        <v>0</v>
      </c>
      <c r="M9" s="13">
        <f>IF(D9="","",D9*F9+G9+H9+J9+K9+L9)</f>
        <v>0</v>
      </c>
      <c r="N9" s="13">
        <f>IF(D9="","",I9-M9)</f>
        <v>0</v>
      </c>
      <c r="O9" s="14">
        <f>IF(OR(D9="",I9=0),"",N9/I9)</f>
        <v>0</v>
      </c>
      <c r="P9" s="15">
        <f>IF(A9="","",TEXT(A9,"yyyy-mm"))</f>
        <v>0</v>
      </c>
    </row>
    <row r="10" spans="1:16">
      <c r="A10" s="11"/>
      <c r="B10" s="12"/>
      <c r="C10" s="12"/>
      <c r="D10" s="12"/>
      <c r="E10" s="9"/>
      <c r="F10" s="9"/>
      <c r="G10" s="9"/>
      <c r="H10" s="9"/>
      <c r="I10" s="13">
        <f>IF(D10="","",D10*E10)</f>
        <v>0</v>
      </c>
      <c r="J10" s="13">
        <f>IF(D10="","",I10*Commission)</f>
        <v>0</v>
      </c>
      <c r="K10" s="13">
        <f>IF(D10="","",I10*PayFee)</f>
        <v>0</v>
      </c>
      <c r="L10" s="13">
        <f>IF(D10="","",Packing)</f>
        <v>0</v>
      </c>
      <c r="M10" s="13">
        <f>IF(D10="","",D10*F10+G10+H10+J10+K10+L10)</f>
        <v>0</v>
      </c>
      <c r="N10" s="13">
        <f>IF(D10="","",I10-M10)</f>
        <v>0</v>
      </c>
      <c r="O10" s="14">
        <f>IF(OR(D10="",I10=0),"",N10/I10)</f>
        <v>0</v>
      </c>
      <c r="P10" s="15">
        <f>IF(A10="","",TEXT(A10,"yyyy-mm"))</f>
        <v>0</v>
      </c>
    </row>
    <row r="11" spans="1:16">
      <c r="A11" s="11"/>
      <c r="B11" s="12"/>
      <c r="C11" s="12"/>
      <c r="D11" s="12"/>
      <c r="E11" s="9"/>
      <c r="F11" s="9"/>
      <c r="G11" s="9"/>
      <c r="H11" s="9"/>
      <c r="I11" s="13">
        <f>IF(D11="","",D11*E11)</f>
        <v>0</v>
      </c>
      <c r="J11" s="13">
        <f>IF(D11="","",I11*Commission)</f>
        <v>0</v>
      </c>
      <c r="K11" s="13">
        <f>IF(D11="","",I11*PayFee)</f>
        <v>0</v>
      </c>
      <c r="L11" s="13">
        <f>IF(D11="","",Packing)</f>
        <v>0</v>
      </c>
      <c r="M11" s="13">
        <f>IF(D11="","",D11*F11+G11+H11+J11+K11+L11)</f>
        <v>0</v>
      </c>
      <c r="N11" s="13">
        <f>IF(D11="","",I11-M11)</f>
        <v>0</v>
      </c>
      <c r="O11" s="14">
        <f>IF(OR(D11="",I11=0),"",N11/I11)</f>
        <v>0</v>
      </c>
      <c r="P11" s="15">
        <f>IF(A11="","",TEXT(A11,"yyyy-mm"))</f>
        <v>0</v>
      </c>
    </row>
    <row r="12" spans="1:16">
      <c r="A12" s="11"/>
      <c r="B12" s="12"/>
      <c r="C12" s="12"/>
      <c r="D12" s="12"/>
      <c r="E12" s="9"/>
      <c r="F12" s="9"/>
      <c r="G12" s="9"/>
      <c r="H12" s="9"/>
      <c r="I12" s="13">
        <f>IF(D12="","",D12*E12)</f>
        <v>0</v>
      </c>
      <c r="J12" s="13">
        <f>IF(D12="","",I12*Commission)</f>
        <v>0</v>
      </c>
      <c r="K12" s="13">
        <f>IF(D12="","",I12*PayFee)</f>
        <v>0</v>
      </c>
      <c r="L12" s="13">
        <f>IF(D12="","",Packing)</f>
        <v>0</v>
      </c>
      <c r="M12" s="13">
        <f>IF(D12="","",D12*F12+G12+H12+J12+K12+L12)</f>
        <v>0</v>
      </c>
      <c r="N12" s="13">
        <f>IF(D12="","",I12-M12)</f>
        <v>0</v>
      </c>
      <c r="O12" s="14">
        <f>IF(OR(D12="",I12=0),"",N12/I12)</f>
        <v>0</v>
      </c>
      <c r="P12" s="15">
        <f>IF(A12="","",TEXT(A12,"yyyy-mm"))</f>
        <v>0</v>
      </c>
    </row>
    <row r="13" spans="1:16">
      <c r="A13" s="11"/>
      <c r="B13" s="12"/>
      <c r="C13" s="12"/>
      <c r="D13" s="12"/>
      <c r="E13" s="9"/>
      <c r="F13" s="9"/>
      <c r="G13" s="9"/>
      <c r="H13" s="9"/>
      <c r="I13" s="13">
        <f>IF(D13="","",D13*E13)</f>
        <v>0</v>
      </c>
      <c r="J13" s="13">
        <f>IF(D13="","",I13*Commission)</f>
        <v>0</v>
      </c>
      <c r="K13" s="13">
        <f>IF(D13="","",I13*PayFee)</f>
        <v>0</v>
      </c>
      <c r="L13" s="13">
        <f>IF(D13="","",Packing)</f>
        <v>0</v>
      </c>
      <c r="M13" s="13">
        <f>IF(D13="","",D13*F13+G13+H13+J13+K13+L13)</f>
        <v>0</v>
      </c>
      <c r="N13" s="13">
        <f>IF(D13="","",I13-M13)</f>
        <v>0</v>
      </c>
      <c r="O13" s="14">
        <f>IF(OR(D13="",I13=0),"",N13/I13)</f>
        <v>0</v>
      </c>
      <c r="P13" s="15">
        <f>IF(A13="","",TEXT(A13,"yyyy-mm"))</f>
        <v>0</v>
      </c>
    </row>
    <row r="14" spans="1:16">
      <c r="A14" s="11"/>
      <c r="B14" s="12"/>
      <c r="C14" s="12"/>
      <c r="D14" s="12"/>
      <c r="E14" s="9"/>
      <c r="F14" s="9"/>
      <c r="G14" s="9"/>
      <c r="H14" s="9"/>
      <c r="I14" s="13">
        <f>IF(D14="","",D14*E14)</f>
        <v>0</v>
      </c>
      <c r="J14" s="13">
        <f>IF(D14="","",I14*Commission)</f>
        <v>0</v>
      </c>
      <c r="K14" s="13">
        <f>IF(D14="","",I14*PayFee)</f>
        <v>0</v>
      </c>
      <c r="L14" s="13">
        <f>IF(D14="","",Packing)</f>
        <v>0</v>
      </c>
      <c r="M14" s="13">
        <f>IF(D14="","",D14*F14+G14+H14+J14+K14+L14)</f>
        <v>0</v>
      </c>
      <c r="N14" s="13">
        <f>IF(D14="","",I14-M14)</f>
        <v>0</v>
      </c>
      <c r="O14" s="14">
        <f>IF(OR(D14="",I14=0),"",N14/I14)</f>
        <v>0</v>
      </c>
      <c r="P14" s="15">
        <f>IF(A14="","",TEXT(A14,"yyyy-mm"))</f>
        <v>0</v>
      </c>
    </row>
    <row r="15" spans="1:16">
      <c r="A15" s="11"/>
      <c r="B15" s="12"/>
      <c r="C15" s="12"/>
      <c r="D15" s="12"/>
      <c r="E15" s="9"/>
      <c r="F15" s="9"/>
      <c r="G15" s="9"/>
      <c r="H15" s="9"/>
      <c r="I15" s="13">
        <f>IF(D15="","",D15*E15)</f>
        <v>0</v>
      </c>
      <c r="J15" s="13">
        <f>IF(D15="","",I15*Commission)</f>
        <v>0</v>
      </c>
      <c r="K15" s="13">
        <f>IF(D15="","",I15*PayFee)</f>
        <v>0</v>
      </c>
      <c r="L15" s="13">
        <f>IF(D15="","",Packing)</f>
        <v>0</v>
      </c>
      <c r="M15" s="13">
        <f>IF(D15="","",D15*F15+G15+H15+J15+K15+L15)</f>
        <v>0</v>
      </c>
      <c r="N15" s="13">
        <f>IF(D15="","",I15-M15)</f>
        <v>0</v>
      </c>
      <c r="O15" s="14">
        <f>IF(OR(D15="",I15=0),"",N15/I15)</f>
        <v>0</v>
      </c>
      <c r="P15" s="15">
        <f>IF(A15="","",TEXT(A15,"yyyy-mm"))</f>
        <v>0</v>
      </c>
    </row>
    <row r="16" spans="1:16">
      <c r="A16" s="11"/>
      <c r="B16" s="12"/>
      <c r="C16" s="12"/>
      <c r="D16" s="12"/>
      <c r="E16" s="9"/>
      <c r="F16" s="9"/>
      <c r="G16" s="9"/>
      <c r="H16" s="9"/>
      <c r="I16" s="13">
        <f>IF(D16="","",D16*E16)</f>
        <v>0</v>
      </c>
      <c r="J16" s="13">
        <f>IF(D16="","",I16*Commission)</f>
        <v>0</v>
      </c>
      <c r="K16" s="13">
        <f>IF(D16="","",I16*PayFee)</f>
        <v>0</v>
      </c>
      <c r="L16" s="13">
        <f>IF(D16="","",Packing)</f>
        <v>0</v>
      </c>
      <c r="M16" s="13">
        <f>IF(D16="","",D16*F16+G16+H16+J16+K16+L16)</f>
        <v>0</v>
      </c>
      <c r="N16" s="13">
        <f>IF(D16="","",I16-M16)</f>
        <v>0</v>
      </c>
      <c r="O16" s="14">
        <f>IF(OR(D16="",I16=0),"",N16/I16)</f>
        <v>0</v>
      </c>
      <c r="P16" s="15">
        <f>IF(A16="","",TEXT(A16,"yyyy-mm"))</f>
        <v>0</v>
      </c>
    </row>
    <row r="17" spans="1:16">
      <c r="A17" s="11"/>
      <c r="B17" s="12"/>
      <c r="C17" s="12"/>
      <c r="D17" s="12"/>
      <c r="E17" s="9"/>
      <c r="F17" s="9"/>
      <c r="G17" s="9"/>
      <c r="H17" s="9"/>
      <c r="I17" s="13">
        <f>IF(D17="","",D17*E17)</f>
        <v>0</v>
      </c>
      <c r="J17" s="13">
        <f>IF(D17="","",I17*Commission)</f>
        <v>0</v>
      </c>
      <c r="K17" s="13">
        <f>IF(D17="","",I17*PayFee)</f>
        <v>0</v>
      </c>
      <c r="L17" s="13">
        <f>IF(D17="","",Packing)</f>
        <v>0</v>
      </c>
      <c r="M17" s="13">
        <f>IF(D17="","",D17*F17+G17+H17+J17+K17+L17)</f>
        <v>0</v>
      </c>
      <c r="N17" s="13">
        <f>IF(D17="","",I17-M17)</f>
        <v>0</v>
      </c>
      <c r="O17" s="14">
        <f>IF(OR(D17="",I17=0),"",N17/I17)</f>
        <v>0</v>
      </c>
      <c r="P17" s="15">
        <f>IF(A17="","",TEXT(A17,"yyyy-mm"))</f>
        <v>0</v>
      </c>
    </row>
    <row r="18" spans="1:16">
      <c r="A18" s="11"/>
      <c r="B18" s="12"/>
      <c r="C18" s="12"/>
      <c r="D18" s="12"/>
      <c r="E18" s="9"/>
      <c r="F18" s="9"/>
      <c r="G18" s="9"/>
      <c r="H18" s="9"/>
      <c r="I18" s="13">
        <f>IF(D18="","",D18*E18)</f>
        <v>0</v>
      </c>
      <c r="J18" s="13">
        <f>IF(D18="","",I18*Commission)</f>
        <v>0</v>
      </c>
      <c r="K18" s="13">
        <f>IF(D18="","",I18*PayFee)</f>
        <v>0</v>
      </c>
      <c r="L18" s="13">
        <f>IF(D18="","",Packing)</f>
        <v>0</v>
      </c>
      <c r="M18" s="13">
        <f>IF(D18="","",D18*F18+G18+H18+J18+K18+L18)</f>
        <v>0</v>
      </c>
      <c r="N18" s="13">
        <f>IF(D18="","",I18-M18)</f>
        <v>0</v>
      </c>
      <c r="O18" s="14">
        <f>IF(OR(D18="",I18=0),"",N18/I18)</f>
        <v>0</v>
      </c>
      <c r="P18" s="15">
        <f>IF(A18="","",TEXT(A18,"yyyy-mm"))</f>
        <v>0</v>
      </c>
    </row>
    <row r="19" spans="1:16">
      <c r="A19" s="11"/>
      <c r="B19" s="12"/>
      <c r="C19" s="12"/>
      <c r="D19" s="12"/>
      <c r="E19" s="9"/>
      <c r="F19" s="9"/>
      <c r="G19" s="9"/>
      <c r="H19" s="9"/>
      <c r="I19" s="13">
        <f>IF(D19="","",D19*E19)</f>
        <v>0</v>
      </c>
      <c r="J19" s="13">
        <f>IF(D19="","",I19*Commission)</f>
        <v>0</v>
      </c>
      <c r="K19" s="13">
        <f>IF(D19="","",I19*PayFee)</f>
        <v>0</v>
      </c>
      <c r="L19" s="13">
        <f>IF(D19="","",Packing)</f>
        <v>0</v>
      </c>
      <c r="M19" s="13">
        <f>IF(D19="","",D19*F19+G19+H19+J19+K19+L19)</f>
        <v>0</v>
      </c>
      <c r="N19" s="13">
        <f>IF(D19="","",I19-M19)</f>
        <v>0</v>
      </c>
      <c r="O19" s="14">
        <f>IF(OR(D19="",I19=0),"",N19/I19)</f>
        <v>0</v>
      </c>
      <c r="P19" s="15">
        <f>IF(A19="","",TEXT(A19,"yyyy-mm"))</f>
        <v>0</v>
      </c>
    </row>
    <row r="20" spans="1:16">
      <c r="A20" s="11"/>
      <c r="B20" s="12"/>
      <c r="C20" s="12"/>
      <c r="D20" s="12"/>
      <c r="E20" s="9"/>
      <c r="F20" s="9"/>
      <c r="G20" s="9"/>
      <c r="H20" s="9"/>
      <c r="I20" s="13">
        <f>IF(D20="","",D20*E20)</f>
        <v>0</v>
      </c>
      <c r="J20" s="13">
        <f>IF(D20="","",I20*Commission)</f>
        <v>0</v>
      </c>
      <c r="K20" s="13">
        <f>IF(D20="","",I20*PayFee)</f>
        <v>0</v>
      </c>
      <c r="L20" s="13">
        <f>IF(D20="","",Packing)</f>
        <v>0</v>
      </c>
      <c r="M20" s="13">
        <f>IF(D20="","",D20*F20+G20+H20+J20+K20+L20)</f>
        <v>0</v>
      </c>
      <c r="N20" s="13">
        <f>IF(D20="","",I20-M20)</f>
        <v>0</v>
      </c>
      <c r="O20" s="14">
        <f>IF(OR(D20="",I20=0),"",N20/I20)</f>
        <v>0</v>
      </c>
      <c r="P20" s="15">
        <f>IF(A20="","",TEXT(A20,"yyyy-mm"))</f>
        <v>0</v>
      </c>
    </row>
    <row r="21" spans="1:16">
      <c r="A21" s="11"/>
      <c r="B21" s="12"/>
      <c r="C21" s="12"/>
      <c r="D21" s="12"/>
      <c r="E21" s="9"/>
      <c r="F21" s="9"/>
      <c r="G21" s="9"/>
      <c r="H21" s="9"/>
      <c r="I21" s="13">
        <f>IF(D21="","",D21*E21)</f>
        <v>0</v>
      </c>
      <c r="J21" s="13">
        <f>IF(D21="","",I21*Commission)</f>
        <v>0</v>
      </c>
      <c r="K21" s="13">
        <f>IF(D21="","",I21*PayFee)</f>
        <v>0</v>
      </c>
      <c r="L21" s="13">
        <f>IF(D21="","",Packing)</f>
        <v>0</v>
      </c>
      <c r="M21" s="13">
        <f>IF(D21="","",D21*F21+G21+H21+J21+K21+L21)</f>
        <v>0</v>
      </c>
      <c r="N21" s="13">
        <f>IF(D21="","",I21-M21)</f>
        <v>0</v>
      </c>
      <c r="O21" s="14">
        <f>IF(OR(D21="",I21=0),"",N21/I21)</f>
        <v>0</v>
      </c>
      <c r="P21" s="15">
        <f>IF(A21="","",TEXT(A21,"yyyy-mm"))</f>
        <v>0</v>
      </c>
    </row>
    <row r="22" spans="1:16">
      <c r="A22" s="11"/>
      <c r="B22" s="12"/>
      <c r="C22" s="12"/>
      <c r="D22" s="12"/>
      <c r="E22" s="9"/>
      <c r="F22" s="9"/>
      <c r="G22" s="9"/>
      <c r="H22" s="9"/>
      <c r="I22" s="13">
        <f>IF(D22="","",D22*E22)</f>
        <v>0</v>
      </c>
      <c r="J22" s="13">
        <f>IF(D22="","",I22*Commission)</f>
        <v>0</v>
      </c>
      <c r="K22" s="13">
        <f>IF(D22="","",I22*PayFee)</f>
        <v>0</v>
      </c>
      <c r="L22" s="13">
        <f>IF(D22="","",Packing)</f>
        <v>0</v>
      </c>
      <c r="M22" s="13">
        <f>IF(D22="","",D22*F22+G22+H22+J22+K22+L22)</f>
        <v>0</v>
      </c>
      <c r="N22" s="13">
        <f>IF(D22="","",I22-M22)</f>
        <v>0</v>
      </c>
      <c r="O22" s="14">
        <f>IF(OR(D22="",I22=0),"",N22/I22)</f>
        <v>0</v>
      </c>
      <c r="P22" s="15">
        <f>IF(A22="","",TEXT(A22,"yyyy-mm"))</f>
        <v>0</v>
      </c>
    </row>
    <row r="23" spans="1:16">
      <c r="A23" s="11"/>
      <c r="B23" s="12"/>
      <c r="C23" s="12"/>
      <c r="D23" s="12"/>
      <c r="E23" s="9"/>
      <c r="F23" s="9"/>
      <c r="G23" s="9"/>
      <c r="H23" s="9"/>
      <c r="I23" s="13">
        <f>IF(D23="","",D23*E23)</f>
        <v>0</v>
      </c>
      <c r="J23" s="13">
        <f>IF(D23="","",I23*Commission)</f>
        <v>0</v>
      </c>
      <c r="K23" s="13">
        <f>IF(D23="","",I23*PayFee)</f>
        <v>0</v>
      </c>
      <c r="L23" s="13">
        <f>IF(D23="","",Packing)</f>
        <v>0</v>
      </c>
      <c r="M23" s="13">
        <f>IF(D23="","",D23*F23+G23+H23+J23+K23+L23)</f>
        <v>0</v>
      </c>
      <c r="N23" s="13">
        <f>IF(D23="","",I23-M23)</f>
        <v>0</v>
      </c>
      <c r="O23" s="14">
        <f>IF(OR(D23="",I23=0),"",N23/I23)</f>
        <v>0</v>
      </c>
      <c r="P23" s="15">
        <f>IF(A23="","",TEXT(A23,"yyyy-mm"))</f>
        <v>0</v>
      </c>
    </row>
    <row r="24" spans="1:16">
      <c r="A24" s="11"/>
      <c r="B24" s="12"/>
      <c r="C24" s="12"/>
      <c r="D24" s="12"/>
      <c r="E24" s="9"/>
      <c r="F24" s="9"/>
      <c r="G24" s="9"/>
      <c r="H24" s="9"/>
      <c r="I24" s="13">
        <f>IF(D24="","",D24*E24)</f>
        <v>0</v>
      </c>
      <c r="J24" s="13">
        <f>IF(D24="","",I24*Commission)</f>
        <v>0</v>
      </c>
      <c r="K24" s="13">
        <f>IF(D24="","",I24*PayFee)</f>
        <v>0</v>
      </c>
      <c r="L24" s="13">
        <f>IF(D24="","",Packing)</f>
        <v>0</v>
      </c>
      <c r="M24" s="13">
        <f>IF(D24="","",D24*F24+G24+H24+J24+K24+L24)</f>
        <v>0</v>
      </c>
      <c r="N24" s="13">
        <f>IF(D24="","",I24-M24)</f>
        <v>0</v>
      </c>
      <c r="O24" s="14">
        <f>IF(OR(D24="",I24=0),"",N24/I24)</f>
        <v>0</v>
      </c>
      <c r="P24" s="15">
        <f>IF(A24="","",TEXT(A24,"yyyy-mm"))</f>
        <v>0</v>
      </c>
    </row>
    <row r="25" spans="1:16">
      <c r="A25" s="11"/>
      <c r="B25" s="12"/>
      <c r="C25" s="12"/>
      <c r="D25" s="12"/>
      <c r="E25" s="9"/>
      <c r="F25" s="9"/>
      <c r="G25" s="9"/>
      <c r="H25" s="9"/>
      <c r="I25" s="13">
        <f>IF(D25="","",D25*E25)</f>
        <v>0</v>
      </c>
      <c r="J25" s="13">
        <f>IF(D25="","",I25*Commission)</f>
        <v>0</v>
      </c>
      <c r="K25" s="13">
        <f>IF(D25="","",I25*PayFee)</f>
        <v>0</v>
      </c>
      <c r="L25" s="13">
        <f>IF(D25="","",Packing)</f>
        <v>0</v>
      </c>
      <c r="M25" s="13">
        <f>IF(D25="","",D25*F25+G25+H25+J25+K25+L25)</f>
        <v>0</v>
      </c>
      <c r="N25" s="13">
        <f>IF(D25="","",I25-M25)</f>
        <v>0</v>
      </c>
      <c r="O25" s="14">
        <f>IF(OR(D25="",I25=0),"",N25/I25)</f>
        <v>0</v>
      </c>
      <c r="P25" s="15">
        <f>IF(A25="","",TEXT(A25,"yyyy-mm"))</f>
        <v>0</v>
      </c>
    </row>
    <row r="26" spans="1:16">
      <c r="A26" s="11"/>
      <c r="B26" s="12"/>
      <c r="C26" s="12"/>
      <c r="D26" s="12"/>
      <c r="E26" s="9"/>
      <c r="F26" s="9"/>
      <c r="G26" s="9"/>
      <c r="H26" s="9"/>
      <c r="I26" s="13">
        <f>IF(D26="","",D26*E26)</f>
        <v>0</v>
      </c>
      <c r="J26" s="13">
        <f>IF(D26="","",I26*Commission)</f>
        <v>0</v>
      </c>
      <c r="K26" s="13">
        <f>IF(D26="","",I26*PayFee)</f>
        <v>0</v>
      </c>
      <c r="L26" s="13">
        <f>IF(D26="","",Packing)</f>
        <v>0</v>
      </c>
      <c r="M26" s="13">
        <f>IF(D26="","",D26*F26+G26+H26+J26+K26+L26)</f>
        <v>0</v>
      </c>
      <c r="N26" s="13">
        <f>IF(D26="","",I26-M26)</f>
        <v>0</v>
      </c>
      <c r="O26" s="14">
        <f>IF(OR(D26="",I26=0),"",N26/I26)</f>
        <v>0</v>
      </c>
      <c r="P26" s="15">
        <f>IF(A26="","",TEXT(A26,"yyyy-mm"))</f>
        <v>0</v>
      </c>
    </row>
    <row r="27" spans="1:16">
      <c r="A27" s="11"/>
      <c r="B27" s="12"/>
      <c r="C27" s="12"/>
      <c r="D27" s="12"/>
      <c r="E27" s="9"/>
      <c r="F27" s="9"/>
      <c r="G27" s="9"/>
      <c r="H27" s="9"/>
      <c r="I27" s="13">
        <f>IF(D27="","",D27*E27)</f>
        <v>0</v>
      </c>
      <c r="J27" s="13">
        <f>IF(D27="","",I27*Commission)</f>
        <v>0</v>
      </c>
      <c r="K27" s="13">
        <f>IF(D27="","",I27*PayFee)</f>
        <v>0</v>
      </c>
      <c r="L27" s="13">
        <f>IF(D27="","",Packing)</f>
        <v>0</v>
      </c>
      <c r="M27" s="13">
        <f>IF(D27="","",D27*F27+G27+H27+J27+K27+L27)</f>
        <v>0</v>
      </c>
      <c r="N27" s="13">
        <f>IF(D27="","",I27-M27)</f>
        <v>0</v>
      </c>
      <c r="O27" s="14">
        <f>IF(OR(D27="",I27=0),"",N27/I27)</f>
        <v>0</v>
      </c>
      <c r="P27" s="15">
        <f>IF(A27="","",TEXT(A27,"yyyy-mm"))</f>
        <v>0</v>
      </c>
    </row>
    <row r="28" spans="1:16">
      <c r="A28" s="11"/>
      <c r="B28" s="12"/>
      <c r="C28" s="12"/>
      <c r="D28" s="12"/>
      <c r="E28" s="9"/>
      <c r="F28" s="9"/>
      <c r="G28" s="9"/>
      <c r="H28" s="9"/>
      <c r="I28" s="13">
        <f>IF(D28="","",D28*E28)</f>
        <v>0</v>
      </c>
      <c r="J28" s="13">
        <f>IF(D28="","",I28*Commission)</f>
        <v>0</v>
      </c>
      <c r="K28" s="13">
        <f>IF(D28="","",I28*PayFee)</f>
        <v>0</v>
      </c>
      <c r="L28" s="13">
        <f>IF(D28="","",Packing)</f>
        <v>0</v>
      </c>
      <c r="M28" s="13">
        <f>IF(D28="","",D28*F28+G28+H28+J28+K28+L28)</f>
        <v>0</v>
      </c>
      <c r="N28" s="13">
        <f>IF(D28="","",I28-M28)</f>
        <v>0</v>
      </c>
      <c r="O28" s="14">
        <f>IF(OR(D28="",I28=0),"",N28/I28)</f>
        <v>0</v>
      </c>
      <c r="P28" s="15">
        <f>IF(A28="","",TEXT(A28,"yyyy-mm"))</f>
        <v>0</v>
      </c>
    </row>
    <row r="29" spans="1:16">
      <c r="A29" s="11"/>
      <c r="B29" s="12"/>
      <c r="C29" s="12"/>
      <c r="D29" s="12"/>
      <c r="E29" s="9"/>
      <c r="F29" s="9"/>
      <c r="G29" s="9"/>
      <c r="H29" s="9"/>
      <c r="I29" s="13">
        <f>IF(D29="","",D29*E29)</f>
        <v>0</v>
      </c>
      <c r="J29" s="13">
        <f>IF(D29="","",I29*Commission)</f>
        <v>0</v>
      </c>
      <c r="K29" s="13">
        <f>IF(D29="","",I29*PayFee)</f>
        <v>0</v>
      </c>
      <c r="L29" s="13">
        <f>IF(D29="","",Packing)</f>
        <v>0</v>
      </c>
      <c r="M29" s="13">
        <f>IF(D29="","",D29*F29+G29+H29+J29+K29+L29)</f>
        <v>0</v>
      </c>
      <c r="N29" s="13">
        <f>IF(D29="","",I29-M29)</f>
        <v>0</v>
      </c>
      <c r="O29" s="14">
        <f>IF(OR(D29="",I29=0),"",N29/I29)</f>
        <v>0</v>
      </c>
      <c r="P29" s="15">
        <f>IF(A29="","",TEXT(A29,"yyyy-mm"))</f>
        <v>0</v>
      </c>
    </row>
    <row r="30" spans="1:16">
      <c r="A30" s="11"/>
      <c r="B30" s="12"/>
      <c r="C30" s="12"/>
      <c r="D30" s="12"/>
      <c r="E30" s="9"/>
      <c r="F30" s="9"/>
      <c r="G30" s="9"/>
      <c r="H30" s="9"/>
      <c r="I30" s="13">
        <f>IF(D30="","",D30*E30)</f>
        <v>0</v>
      </c>
      <c r="J30" s="13">
        <f>IF(D30="","",I30*Commission)</f>
        <v>0</v>
      </c>
      <c r="K30" s="13">
        <f>IF(D30="","",I30*PayFee)</f>
        <v>0</v>
      </c>
      <c r="L30" s="13">
        <f>IF(D30="","",Packing)</f>
        <v>0</v>
      </c>
      <c r="M30" s="13">
        <f>IF(D30="","",D30*F30+G30+H30+J30+K30+L30)</f>
        <v>0</v>
      </c>
      <c r="N30" s="13">
        <f>IF(D30="","",I30-M30)</f>
        <v>0</v>
      </c>
      <c r="O30" s="14">
        <f>IF(OR(D30="",I30=0),"",N30/I30)</f>
        <v>0</v>
      </c>
      <c r="P30" s="15">
        <f>IF(A30="","",TEXT(A30,"yyyy-mm"))</f>
        <v>0</v>
      </c>
    </row>
    <row r="31" spans="1:16">
      <c r="A31" s="11"/>
      <c r="B31" s="12"/>
      <c r="C31" s="12"/>
      <c r="D31" s="12"/>
      <c r="E31" s="9"/>
      <c r="F31" s="9"/>
      <c r="G31" s="9"/>
      <c r="H31" s="9"/>
      <c r="I31" s="13">
        <f>IF(D31="","",D31*E31)</f>
        <v>0</v>
      </c>
      <c r="J31" s="13">
        <f>IF(D31="","",I31*Commission)</f>
        <v>0</v>
      </c>
      <c r="K31" s="13">
        <f>IF(D31="","",I31*PayFee)</f>
        <v>0</v>
      </c>
      <c r="L31" s="13">
        <f>IF(D31="","",Packing)</f>
        <v>0</v>
      </c>
      <c r="M31" s="13">
        <f>IF(D31="","",D31*F31+G31+H31+J31+K31+L31)</f>
        <v>0</v>
      </c>
      <c r="N31" s="13">
        <f>IF(D31="","",I31-M31)</f>
        <v>0</v>
      </c>
      <c r="O31" s="14">
        <f>IF(OR(D31="",I31=0),"",N31/I31)</f>
        <v>0</v>
      </c>
      <c r="P31" s="15">
        <f>IF(A31="","",TEXT(A31,"yyyy-mm"))</f>
        <v>0</v>
      </c>
    </row>
    <row r="32" spans="1:16">
      <c r="A32" s="11"/>
      <c r="B32" s="12"/>
      <c r="C32" s="12"/>
      <c r="D32" s="12"/>
      <c r="E32" s="9"/>
      <c r="F32" s="9"/>
      <c r="G32" s="9"/>
      <c r="H32" s="9"/>
      <c r="I32" s="13">
        <f>IF(D32="","",D32*E32)</f>
        <v>0</v>
      </c>
      <c r="J32" s="13">
        <f>IF(D32="","",I32*Commission)</f>
        <v>0</v>
      </c>
      <c r="K32" s="13">
        <f>IF(D32="","",I32*PayFee)</f>
        <v>0</v>
      </c>
      <c r="L32" s="13">
        <f>IF(D32="","",Packing)</f>
        <v>0</v>
      </c>
      <c r="M32" s="13">
        <f>IF(D32="","",D32*F32+G32+H32+J32+K32+L32)</f>
        <v>0</v>
      </c>
      <c r="N32" s="13">
        <f>IF(D32="","",I32-M32)</f>
        <v>0</v>
      </c>
      <c r="O32" s="14">
        <f>IF(OR(D32="",I32=0),"",N32/I32)</f>
        <v>0</v>
      </c>
      <c r="P32" s="15">
        <f>IF(A32="","",TEXT(A32,"yyyy-mm"))</f>
        <v>0</v>
      </c>
    </row>
    <row r="33" spans="1:16">
      <c r="A33" s="11"/>
      <c r="B33" s="12"/>
      <c r="C33" s="12"/>
      <c r="D33" s="12"/>
      <c r="E33" s="9"/>
      <c r="F33" s="9"/>
      <c r="G33" s="9"/>
      <c r="H33" s="9"/>
      <c r="I33" s="13">
        <f>IF(D33="","",D33*E33)</f>
        <v>0</v>
      </c>
      <c r="J33" s="13">
        <f>IF(D33="","",I33*Commission)</f>
        <v>0</v>
      </c>
      <c r="K33" s="13">
        <f>IF(D33="","",I33*PayFee)</f>
        <v>0</v>
      </c>
      <c r="L33" s="13">
        <f>IF(D33="","",Packing)</f>
        <v>0</v>
      </c>
      <c r="M33" s="13">
        <f>IF(D33="","",D33*F33+G33+H33+J33+K33+L33)</f>
        <v>0</v>
      </c>
      <c r="N33" s="13">
        <f>IF(D33="","",I33-M33)</f>
        <v>0</v>
      </c>
      <c r="O33" s="14">
        <f>IF(OR(D33="",I33=0),"",N33/I33)</f>
        <v>0</v>
      </c>
      <c r="P33" s="15">
        <f>IF(A33="","",TEXT(A33,"yyyy-mm"))</f>
        <v>0</v>
      </c>
    </row>
    <row r="34" spans="1:16">
      <c r="A34" s="11"/>
      <c r="B34" s="12"/>
      <c r="C34" s="12"/>
      <c r="D34" s="12"/>
      <c r="E34" s="9"/>
      <c r="F34" s="9"/>
      <c r="G34" s="9"/>
      <c r="H34" s="9"/>
      <c r="I34" s="13">
        <f>IF(D34="","",D34*E34)</f>
        <v>0</v>
      </c>
      <c r="J34" s="13">
        <f>IF(D34="","",I34*Commission)</f>
        <v>0</v>
      </c>
      <c r="K34" s="13">
        <f>IF(D34="","",I34*PayFee)</f>
        <v>0</v>
      </c>
      <c r="L34" s="13">
        <f>IF(D34="","",Packing)</f>
        <v>0</v>
      </c>
      <c r="M34" s="13">
        <f>IF(D34="","",D34*F34+G34+H34+J34+K34+L34)</f>
        <v>0</v>
      </c>
      <c r="N34" s="13">
        <f>IF(D34="","",I34-M34)</f>
        <v>0</v>
      </c>
      <c r="O34" s="14">
        <f>IF(OR(D34="",I34=0),"",N34/I34)</f>
        <v>0</v>
      </c>
      <c r="P34" s="15">
        <f>IF(A34="","",TEXT(A34,"yyyy-mm"))</f>
        <v>0</v>
      </c>
    </row>
    <row r="35" spans="1:16">
      <c r="A35" s="11"/>
      <c r="B35" s="12"/>
      <c r="C35" s="12"/>
      <c r="D35" s="12"/>
      <c r="E35" s="9"/>
      <c r="F35" s="9"/>
      <c r="G35" s="9"/>
      <c r="H35" s="9"/>
      <c r="I35" s="13">
        <f>IF(D35="","",D35*E35)</f>
        <v>0</v>
      </c>
      <c r="J35" s="13">
        <f>IF(D35="","",I35*Commission)</f>
        <v>0</v>
      </c>
      <c r="K35" s="13">
        <f>IF(D35="","",I35*PayFee)</f>
        <v>0</v>
      </c>
      <c r="L35" s="13">
        <f>IF(D35="","",Packing)</f>
        <v>0</v>
      </c>
      <c r="M35" s="13">
        <f>IF(D35="","",D35*F35+G35+H35+J35+K35+L35)</f>
        <v>0</v>
      </c>
      <c r="N35" s="13">
        <f>IF(D35="","",I35-M35)</f>
        <v>0</v>
      </c>
      <c r="O35" s="14">
        <f>IF(OR(D35="",I35=0),"",N35/I35)</f>
        <v>0</v>
      </c>
      <c r="P35" s="15">
        <f>IF(A35="","",TEXT(A35,"yyyy-mm"))</f>
        <v>0</v>
      </c>
    </row>
    <row r="36" spans="1:16">
      <c r="A36" s="11"/>
      <c r="B36" s="12"/>
      <c r="C36" s="12"/>
      <c r="D36" s="12"/>
      <c r="E36" s="9"/>
      <c r="F36" s="9"/>
      <c r="G36" s="9"/>
      <c r="H36" s="9"/>
      <c r="I36" s="13">
        <f>IF(D36="","",D36*E36)</f>
        <v>0</v>
      </c>
      <c r="J36" s="13">
        <f>IF(D36="","",I36*Commission)</f>
        <v>0</v>
      </c>
      <c r="K36" s="13">
        <f>IF(D36="","",I36*PayFee)</f>
        <v>0</v>
      </c>
      <c r="L36" s="13">
        <f>IF(D36="","",Packing)</f>
        <v>0</v>
      </c>
      <c r="M36" s="13">
        <f>IF(D36="","",D36*F36+G36+H36+J36+K36+L36)</f>
        <v>0</v>
      </c>
      <c r="N36" s="13">
        <f>IF(D36="","",I36-M36)</f>
        <v>0</v>
      </c>
      <c r="O36" s="14">
        <f>IF(OR(D36="",I36=0),"",N36/I36)</f>
        <v>0</v>
      </c>
      <c r="P36" s="15">
        <f>IF(A36="","",TEXT(A36,"yyyy-mm"))</f>
        <v>0</v>
      </c>
    </row>
    <row r="37" spans="1:16">
      <c r="A37" s="11"/>
      <c r="B37" s="12"/>
      <c r="C37" s="12"/>
      <c r="D37" s="12"/>
      <c r="E37" s="9"/>
      <c r="F37" s="9"/>
      <c r="G37" s="9"/>
      <c r="H37" s="9"/>
      <c r="I37" s="13">
        <f>IF(D37="","",D37*E37)</f>
        <v>0</v>
      </c>
      <c r="J37" s="13">
        <f>IF(D37="","",I37*Commission)</f>
        <v>0</v>
      </c>
      <c r="K37" s="13">
        <f>IF(D37="","",I37*PayFee)</f>
        <v>0</v>
      </c>
      <c r="L37" s="13">
        <f>IF(D37="","",Packing)</f>
        <v>0</v>
      </c>
      <c r="M37" s="13">
        <f>IF(D37="","",D37*F37+G37+H37+J37+K37+L37)</f>
        <v>0</v>
      </c>
      <c r="N37" s="13">
        <f>IF(D37="","",I37-M37)</f>
        <v>0</v>
      </c>
      <c r="O37" s="14">
        <f>IF(OR(D37="",I37=0),"",N37/I37)</f>
        <v>0</v>
      </c>
      <c r="P37" s="15">
        <f>IF(A37="","",TEXT(A37,"yyyy-mm"))</f>
        <v>0</v>
      </c>
    </row>
    <row r="38" spans="1:16">
      <c r="A38" s="11"/>
      <c r="B38" s="12"/>
      <c r="C38" s="12"/>
      <c r="D38" s="12"/>
      <c r="E38" s="9"/>
      <c r="F38" s="9"/>
      <c r="G38" s="9"/>
      <c r="H38" s="9"/>
      <c r="I38" s="13">
        <f>IF(D38="","",D38*E38)</f>
        <v>0</v>
      </c>
      <c r="J38" s="13">
        <f>IF(D38="","",I38*Commission)</f>
        <v>0</v>
      </c>
      <c r="K38" s="13">
        <f>IF(D38="","",I38*PayFee)</f>
        <v>0</v>
      </c>
      <c r="L38" s="13">
        <f>IF(D38="","",Packing)</f>
        <v>0</v>
      </c>
      <c r="M38" s="13">
        <f>IF(D38="","",D38*F38+G38+H38+J38+K38+L38)</f>
        <v>0</v>
      </c>
      <c r="N38" s="13">
        <f>IF(D38="","",I38-M38)</f>
        <v>0</v>
      </c>
      <c r="O38" s="14">
        <f>IF(OR(D38="",I38=0),"",N38/I38)</f>
        <v>0</v>
      </c>
      <c r="P38" s="15">
        <f>IF(A38="","",TEXT(A38,"yyyy-mm"))</f>
        <v>0</v>
      </c>
    </row>
    <row r="39" spans="1:16">
      <c r="A39" s="11"/>
      <c r="B39" s="12"/>
      <c r="C39" s="12"/>
      <c r="D39" s="12"/>
      <c r="E39" s="9"/>
      <c r="F39" s="9"/>
      <c r="G39" s="9"/>
      <c r="H39" s="9"/>
      <c r="I39" s="13">
        <f>IF(D39="","",D39*E39)</f>
        <v>0</v>
      </c>
      <c r="J39" s="13">
        <f>IF(D39="","",I39*Commission)</f>
        <v>0</v>
      </c>
      <c r="K39" s="13">
        <f>IF(D39="","",I39*PayFee)</f>
        <v>0</v>
      </c>
      <c r="L39" s="13">
        <f>IF(D39="","",Packing)</f>
        <v>0</v>
      </c>
      <c r="M39" s="13">
        <f>IF(D39="","",D39*F39+G39+H39+J39+K39+L39)</f>
        <v>0</v>
      </c>
      <c r="N39" s="13">
        <f>IF(D39="","",I39-M39)</f>
        <v>0</v>
      </c>
      <c r="O39" s="14">
        <f>IF(OR(D39="",I39=0),"",N39/I39)</f>
        <v>0</v>
      </c>
      <c r="P39" s="15">
        <f>IF(A39="","",TEXT(A39,"yyyy-mm"))</f>
        <v>0</v>
      </c>
    </row>
    <row r="40" spans="1:16">
      <c r="A40" s="11"/>
      <c r="B40" s="12"/>
      <c r="C40" s="12"/>
      <c r="D40" s="12"/>
      <c r="E40" s="9"/>
      <c r="F40" s="9"/>
      <c r="G40" s="9"/>
      <c r="H40" s="9"/>
      <c r="I40" s="13">
        <f>IF(D40="","",D40*E40)</f>
        <v>0</v>
      </c>
      <c r="J40" s="13">
        <f>IF(D40="","",I40*Commission)</f>
        <v>0</v>
      </c>
      <c r="K40" s="13">
        <f>IF(D40="","",I40*PayFee)</f>
        <v>0</v>
      </c>
      <c r="L40" s="13">
        <f>IF(D40="","",Packing)</f>
        <v>0</v>
      </c>
      <c r="M40" s="13">
        <f>IF(D40="","",D40*F40+G40+H40+J40+K40+L40)</f>
        <v>0</v>
      </c>
      <c r="N40" s="13">
        <f>IF(D40="","",I40-M40)</f>
        <v>0</v>
      </c>
      <c r="O40" s="14">
        <f>IF(OR(D40="",I40=0),"",N40/I40)</f>
        <v>0</v>
      </c>
      <c r="P40" s="15">
        <f>IF(A40="","",TEXT(A40,"yyyy-mm"))</f>
        <v>0</v>
      </c>
    </row>
    <row r="41" spans="1:16">
      <c r="A41" s="11"/>
      <c r="B41" s="12"/>
      <c r="C41" s="12"/>
      <c r="D41" s="12"/>
      <c r="E41" s="9"/>
      <c r="F41" s="9"/>
      <c r="G41" s="9"/>
      <c r="H41" s="9"/>
      <c r="I41" s="13">
        <f>IF(D41="","",D41*E41)</f>
        <v>0</v>
      </c>
      <c r="J41" s="13">
        <f>IF(D41="","",I41*Commission)</f>
        <v>0</v>
      </c>
      <c r="K41" s="13">
        <f>IF(D41="","",I41*PayFee)</f>
        <v>0</v>
      </c>
      <c r="L41" s="13">
        <f>IF(D41="","",Packing)</f>
        <v>0</v>
      </c>
      <c r="M41" s="13">
        <f>IF(D41="","",D41*F41+G41+H41+J41+K41+L41)</f>
        <v>0</v>
      </c>
      <c r="N41" s="13">
        <f>IF(D41="","",I41-M41)</f>
        <v>0</v>
      </c>
      <c r="O41" s="14">
        <f>IF(OR(D41="",I41=0),"",N41/I41)</f>
        <v>0</v>
      </c>
      <c r="P41" s="15">
        <f>IF(A41="","",TEXT(A41,"yyyy-mm"))</f>
        <v>0</v>
      </c>
    </row>
    <row r="42" spans="1:16">
      <c r="A42" s="11"/>
      <c r="B42" s="12"/>
      <c r="C42" s="12"/>
      <c r="D42" s="12"/>
      <c r="E42" s="9"/>
      <c r="F42" s="9"/>
      <c r="G42" s="9"/>
      <c r="H42" s="9"/>
      <c r="I42" s="13">
        <f>IF(D42="","",D42*E42)</f>
        <v>0</v>
      </c>
      <c r="J42" s="13">
        <f>IF(D42="","",I42*Commission)</f>
        <v>0</v>
      </c>
      <c r="K42" s="13">
        <f>IF(D42="","",I42*PayFee)</f>
        <v>0</v>
      </c>
      <c r="L42" s="13">
        <f>IF(D42="","",Packing)</f>
        <v>0</v>
      </c>
      <c r="M42" s="13">
        <f>IF(D42="","",D42*F42+G42+H42+J42+K42+L42)</f>
        <v>0</v>
      </c>
      <c r="N42" s="13">
        <f>IF(D42="","",I42-M42)</f>
        <v>0</v>
      </c>
      <c r="O42" s="14">
        <f>IF(OR(D42="",I42=0),"",N42/I42)</f>
        <v>0</v>
      </c>
      <c r="P42" s="15">
        <f>IF(A42="","",TEXT(A42,"yyyy-mm"))</f>
        <v>0</v>
      </c>
    </row>
    <row r="43" spans="1:16">
      <c r="A43" s="11"/>
      <c r="B43" s="12"/>
      <c r="C43" s="12"/>
      <c r="D43" s="12"/>
      <c r="E43" s="9"/>
      <c r="F43" s="9"/>
      <c r="G43" s="9"/>
      <c r="H43" s="9"/>
      <c r="I43" s="13">
        <f>IF(D43="","",D43*E43)</f>
        <v>0</v>
      </c>
      <c r="J43" s="13">
        <f>IF(D43="","",I43*Commission)</f>
        <v>0</v>
      </c>
      <c r="K43" s="13">
        <f>IF(D43="","",I43*PayFee)</f>
        <v>0</v>
      </c>
      <c r="L43" s="13">
        <f>IF(D43="","",Packing)</f>
        <v>0</v>
      </c>
      <c r="M43" s="13">
        <f>IF(D43="","",D43*F43+G43+H43+J43+K43+L43)</f>
        <v>0</v>
      </c>
      <c r="N43" s="13">
        <f>IF(D43="","",I43-M43)</f>
        <v>0</v>
      </c>
      <c r="O43" s="14">
        <f>IF(OR(D43="",I43=0),"",N43/I43)</f>
        <v>0</v>
      </c>
      <c r="P43" s="15">
        <f>IF(A43="","",TEXT(A43,"yyyy-mm"))</f>
        <v>0</v>
      </c>
    </row>
    <row r="44" spans="1:16">
      <c r="A44" s="11"/>
      <c r="B44" s="12"/>
      <c r="C44" s="12"/>
      <c r="D44" s="12"/>
      <c r="E44" s="9"/>
      <c r="F44" s="9"/>
      <c r="G44" s="9"/>
      <c r="H44" s="9"/>
      <c r="I44" s="13">
        <f>IF(D44="","",D44*E44)</f>
        <v>0</v>
      </c>
      <c r="J44" s="13">
        <f>IF(D44="","",I44*Commission)</f>
        <v>0</v>
      </c>
      <c r="K44" s="13">
        <f>IF(D44="","",I44*PayFee)</f>
        <v>0</v>
      </c>
      <c r="L44" s="13">
        <f>IF(D44="","",Packing)</f>
        <v>0</v>
      </c>
      <c r="M44" s="13">
        <f>IF(D44="","",D44*F44+G44+H44+J44+K44+L44)</f>
        <v>0</v>
      </c>
      <c r="N44" s="13">
        <f>IF(D44="","",I44-M44)</f>
        <v>0</v>
      </c>
      <c r="O44" s="14">
        <f>IF(OR(D44="",I44=0),"",N44/I44)</f>
        <v>0</v>
      </c>
      <c r="P44" s="15">
        <f>IF(A44="","",TEXT(A44,"yyyy-mm"))</f>
        <v>0</v>
      </c>
    </row>
    <row r="45" spans="1:16">
      <c r="A45" s="11"/>
      <c r="B45" s="12"/>
      <c r="C45" s="12"/>
      <c r="D45" s="12"/>
      <c r="E45" s="9"/>
      <c r="F45" s="9"/>
      <c r="G45" s="9"/>
      <c r="H45" s="9"/>
      <c r="I45" s="13">
        <f>IF(D45="","",D45*E45)</f>
        <v>0</v>
      </c>
      <c r="J45" s="13">
        <f>IF(D45="","",I45*Commission)</f>
        <v>0</v>
      </c>
      <c r="K45" s="13">
        <f>IF(D45="","",I45*PayFee)</f>
        <v>0</v>
      </c>
      <c r="L45" s="13">
        <f>IF(D45="","",Packing)</f>
        <v>0</v>
      </c>
      <c r="M45" s="13">
        <f>IF(D45="","",D45*F45+G45+H45+J45+K45+L45)</f>
        <v>0</v>
      </c>
      <c r="N45" s="13">
        <f>IF(D45="","",I45-M45)</f>
        <v>0</v>
      </c>
      <c r="O45" s="14">
        <f>IF(OR(D45="",I45=0),"",N45/I45)</f>
        <v>0</v>
      </c>
      <c r="P45" s="15">
        <f>IF(A45="","",TEXT(A45,"yyyy-mm"))</f>
        <v>0</v>
      </c>
    </row>
    <row r="46" spans="1:16">
      <c r="A46" s="11"/>
      <c r="B46" s="12"/>
      <c r="C46" s="12"/>
      <c r="D46" s="12"/>
      <c r="E46" s="9"/>
      <c r="F46" s="9"/>
      <c r="G46" s="9"/>
      <c r="H46" s="9"/>
      <c r="I46" s="13">
        <f>IF(D46="","",D46*E46)</f>
        <v>0</v>
      </c>
      <c r="J46" s="13">
        <f>IF(D46="","",I46*Commission)</f>
        <v>0</v>
      </c>
      <c r="K46" s="13">
        <f>IF(D46="","",I46*PayFee)</f>
        <v>0</v>
      </c>
      <c r="L46" s="13">
        <f>IF(D46="","",Packing)</f>
        <v>0</v>
      </c>
      <c r="M46" s="13">
        <f>IF(D46="","",D46*F46+G46+H46+J46+K46+L46)</f>
        <v>0</v>
      </c>
      <c r="N46" s="13">
        <f>IF(D46="","",I46-M46)</f>
        <v>0</v>
      </c>
      <c r="O46" s="14">
        <f>IF(OR(D46="",I46=0),"",N46/I46)</f>
        <v>0</v>
      </c>
      <c r="P46" s="15">
        <f>IF(A46="","",TEXT(A46,"yyyy-mm"))</f>
        <v>0</v>
      </c>
    </row>
    <row r="47" spans="1:16">
      <c r="A47" s="11"/>
      <c r="B47" s="12"/>
      <c r="C47" s="12"/>
      <c r="D47" s="12"/>
      <c r="E47" s="9"/>
      <c r="F47" s="9"/>
      <c r="G47" s="9"/>
      <c r="H47" s="9"/>
      <c r="I47" s="13">
        <f>IF(D47="","",D47*E47)</f>
        <v>0</v>
      </c>
      <c r="J47" s="13">
        <f>IF(D47="","",I47*Commission)</f>
        <v>0</v>
      </c>
      <c r="K47" s="13">
        <f>IF(D47="","",I47*PayFee)</f>
        <v>0</v>
      </c>
      <c r="L47" s="13">
        <f>IF(D47="","",Packing)</f>
        <v>0</v>
      </c>
      <c r="M47" s="13">
        <f>IF(D47="","",D47*F47+G47+H47+J47+K47+L47)</f>
        <v>0</v>
      </c>
      <c r="N47" s="13">
        <f>IF(D47="","",I47-M47)</f>
        <v>0</v>
      </c>
      <c r="O47" s="14">
        <f>IF(OR(D47="",I47=0),"",N47/I47)</f>
        <v>0</v>
      </c>
      <c r="P47" s="15">
        <f>IF(A47="","",TEXT(A47,"yyyy-mm"))</f>
        <v>0</v>
      </c>
    </row>
    <row r="48" spans="1:16">
      <c r="A48" s="11"/>
      <c r="B48" s="12"/>
      <c r="C48" s="12"/>
      <c r="D48" s="12"/>
      <c r="E48" s="9"/>
      <c r="F48" s="9"/>
      <c r="G48" s="9"/>
      <c r="H48" s="9"/>
      <c r="I48" s="13">
        <f>IF(D48="","",D48*E48)</f>
        <v>0</v>
      </c>
      <c r="J48" s="13">
        <f>IF(D48="","",I48*Commission)</f>
        <v>0</v>
      </c>
      <c r="K48" s="13">
        <f>IF(D48="","",I48*PayFee)</f>
        <v>0</v>
      </c>
      <c r="L48" s="13">
        <f>IF(D48="","",Packing)</f>
        <v>0</v>
      </c>
      <c r="M48" s="13">
        <f>IF(D48="","",D48*F48+G48+H48+J48+K48+L48)</f>
        <v>0</v>
      </c>
      <c r="N48" s="13">
        <f>IF(D48="","",I48-M48)</f>
        <v>0</v>
      </c>
      <c r="O48" s="14">
        <f>IF(OR(D48="",I48=0),"",N48/I48)</f>
        <v>0</v>
      </c>
      <c r="P48" s="15">
        <f>IF(A48="","",TEXT(A48,"yyyy-mm"))</f>
        <v>0</v>
      </c>
    </row>
    <row r="49" spans="1:16">
      <c r="A49" s="11"/>
      <c r="B49" s="12"/>
      <c r="C49" s="12"/>
      <c r="D49" s="12"/>
      <c r="E49" s="9"/>
      <c r="F49" s="9"/>
      <c r="G49" s="9"/>
      <c r="H49" s="9"/>
      <c r="I49" s="13">
        <f>IF(D49="","",D49*E49)</f>
        <v>0</v>
      </c>
      <c r="J49" s="13">
        <f>IF(D49="","",I49*Commission)</f>
        <v>0</v>
      </c>
      <c r="K49" s="13">
        <f>IF(D49="","",I49*PayFee)</f>
        <v>0</v>
      </c>
      <c r="L49" s="13">
        <f>IF(D49="","",Packing)</f>
        <v>0</v>
      </c>
      <c r="M49" s="13">
        <f>IF(D49="","",D49*F49+G49+H49+J49+K49+L49)</f>
        <v>0</v>
      </c>
      <c r="N49" s="13">
        <f>IF(D49="","",I49-M49)</f>
        <v>0</v>
      </c>
      <c r="O49" s="14">
        <f>IF(OR(D49="",I49=0),"",N49/I49)</f>
        <v>0</v>
      </c>
      <c r="P49" s="15">
        <f>IF(A49="","",TEXT(A49,"yyyy-mm"))</f>
        <v>0</v>
      </c>
    </row>
    <row r="50" spans="1:16">
      <c r="A50" s="11"/>
      <c r="B50" s="12"/>
      <c r="C50" s="12"/>
      <c r="D50" s="12"/>
      <c r="E50" s="9"/>
      <c r="F50" s="9"/>
      <c r="G50" s="9"/>
      <c r="H50" s="9"/>
      <c r="I50" s="13">
        <f>IF(D50="","",D50*E50)</f>
        <v>0</v>
      </c>
      <c r="J50" s="13">
        <f>IF(D50="","",I50*Commission)</f>
        <v>0</v>
      </c>
      <c r="K50" s="13">
        <f>IF(D50="","",I50*PayFee)</f>
        <v>0</v>
      </c>
      <c r="L50" s="13">
        <f>IF(D50="","",Packing)</f>
        <v>0</v>
      </c>
      <c r="M50" s="13">
        <f>IF(D50="","",D50*F50+G50+H50+J50+K50+L50)</f>
        <v>0</v>
      </c>
      <c r="N50" s="13">
        <f>IF(D50="","",I50-M50)</f>
        <v>0</v>
      </c>
      <c r="O50" s="14">
        <f>IF(OR(D50="",I50=0),"",N50/I50)</f>
        <v>0</v>
      </c>
      <c r="P50" s="15">
        <f>IF(A50="","",TEXT(A50,"yyyy-mm"))</f>
        <v>0</v>
      </c>
    </row>
    <row r="51" spans="1:16">
      <c r="A51" s="11"/>
      <c r="B51" s="12"/>
      <c r="C51" s="12"/>
      <c r="D51" s="12"/>
      <c r="E51" s="9"/>
      <c r="F51" s="9"/>
      <c r="G51" s="9"/>
      <c r="H51" s="9"/>
      <c r="I51" s="13">
        <f>IF(D51="","",D51*E51)</f>
        <v>0</v>
      </c>
      <c r="J51" s="13">
        <f>IF(D51="","",I51*Commission)</f>
        <v>0</v>
      </c>
      <c r="K51" s="13">
        <f>IF(D51="","",I51*PayFee)</f>
        <v>0</v>
      </c>
      <c r="L51" s="13">
        <f>IF(D51="","",Packing)</f>
        <v>0</v>
      </c>
      <c r="M51" s="13">
        <f>IF(D51="","",D51*F51+G51+H51+J51+K51+L51)</f>
        <v>0</v>
      </c>
      <c r="N51" s="13">
        <f>IF(D51="","",I51-M51)</f>
        <v>0</v>
      </c>
      <c r="O51" s="14">
        <f>IF(OR(D51="",I51=0),"",N51/I51)</f>
        <v>0</v>
      </c>
      <c r="P51" s="15">
        <f>IF(A51="","",TEXT(A51,"yyyy-mm"))</f>
        <v>0</v>
      </c>
    </row>
    <row r="52" spans="1:16">
      <c r="A52" s="11"/>
      <c r="B52" s="12"/>
      <c r="C52" s="12"/>
      <c r="D52" s="12"/>
      <c r="E52" s="9"/>
      <c r="F52" s="9"/>
      <c r="G52" s="9"/>
      <c r="H52" s="9"/>
      <c r="I52" s="13">
        <f>IF(D52="","",D52*E52)</f>
        <v>0</v>
      </c>
      <c r="J52" s="13">
        <f>IF(D52="","",I52*Commission)</f>
        <v>0</v>
      </c>
      <c r="K52" s="13">
        <f>IF(D52="","",I52*PayFee)</f>
        <v>0</v>
      </c>
      <c r="L52" s="13">
        <f>IF(D52="","",Packing)</f>
        <v>0</v>
      </c>
      <c r="M52" s="13">
        <f>IF(D52="","",D52*F52+G52+H52+J52+K52+L52)</f>
        <v>0</v>
      </c>
      <c r="N52" s="13">
        <f>IF(D52="","",I52-M52)</f>
        <v>0</v>
      </c>
      <c r="O52" s="14">
        <f>IF(OR(D52="",I52=0),"",N52/I52)</f>
        <v>0</v>
      </c>
      <c r="P52" s="15">
        <f>IF(A52="","",TEXT(A52,"yyyy-mm"))</f>
        <v>0</v>
      </c>
    </row>
    <row r="53" spans="1:16">
      <c r="A53" s="11"/>
      <c r="B53" s="12"/>
      <c r="C53" s="12"/>
      <c r="D53" s="12"/>
      <c r="E53" s="9"/>
      <c r="F53" s="9"/>
      <c r="G53" s="9"/>
      <c r="H53" s="9"/>
      <c r="I53" s="13">
        <f>IF(D53="","",D53*E53)</f>
        <v>0</v>
      </c>
      <c r="J53" s="13">
        <f>IF(D53="","",I53*Commission)</f>
        <v>0</v>
      </c>
      <c r="K53" s="13">
        <f>IF(D53="","",I53*PayFee)</f>
        <v>0</v>
      </c>
      <c r="L53" s="13">
        <f>IF(D53="","",Packing)</f>
        <v>0</v>
      </c>
      <c r="M53" s="13">
        <f>IF(D53="","",D53*F53+G53+H53+J53+K53+L53)</f>
        <v>0</v>
      </c>
      <c r="N53" s="13">
        <f>IF(D53="","",I53-M53)</f>
        <v>0</v>
      </c>
      <c r="O53" s="14">
        <f>IF(OR(D53="",I53=0),"",N53/I53)</f>
        <v>0</v>
      </c>
      <c r="P53" s="15">
        <f>IF(A53="","",TEXT(A53,"yyyy-mm"))</f>
        <v>0</v>
      </c>
    </row>
    <row r="54" spans="1:16">
      <c r="A54" s="11"/>
      <c r="B54" s="12"/>
      <c r="C54" s="12"/>
      <c r="D54" s="12"/>
      <c r="E54" s="9"/>
      <c r="F54" s="9"/>
      <c r="G54" s="9"/>
      <c r="H54" s="9"/>
      <c r="I54" s="13">
        <f>IF(D54="","",D54*E54)</f>
        <v>0</v>
      </c>
      <c r="J54" s="13">
        <f>IF(D54="","",I54*Commission)</f>
        <v>0</v>
      </c>
      <c r="K54" s="13">
        <f>IF(D54="","",I54*PayFee)</f>
        <v>0</v>
      </c>
      <c r="L54" s="13">
        <f>IF(D54="","",Packing)</f>
        <v>0</v>
      </c>
      <c r="M54" s="13">
        <f>IF(D54="","",D54*F54+G54+H54+J54+K54+L54)</f>
        <v>0</v>
      </c>
      <c r="N54" s="13">
        <f>IF(D54="","",I54-M54)</f>
        <v>0</v>
      </c>
      <c r="O54" s="14">
        <f>IF(OR(D54="",I54=0),"",N54/I54)</f>
        <v>0</v>
      </c>
      <c r="P54" s="15">
        <f>IF(A54="","",TEXT(A54,"yyyy-mm"))</f>
        <v>0</v>
      </c>
    </row>
    <row r="55" spans="1:16">
      <c r="A55" s="11"/>
      <c r="B55" s="12"/>
      <c r="C55" s="12"/>
      <c r="D55" s="12"/>
      <c r="E55" s="9"/>
      <c r="F55" s="9"/>
      <c r="G55" s="9"/>
      <c r="H55" s="9"/>
      <c r="I55" s="13">
        <f>IF(D55="","",D55*E55)</f>
        <v>0</v>
      </c>
      <c r="J55" s="13">
        <f>IF(D55="","",I55*Commission)</f>
        <v>0</v>
      </c>
      <c r="K55" s="13">
        <f>IF(D55="","",I55*PayFee)</f>
        <v>0</v>
      </c>
      <c r="L55" s="13">
        <f>IF(D55="","",Packing)</f>
        <v>0</v>
      </c>
      <c r="M55" s="13">
        <f>IF(D55="","",D55*F55+G55+H55+J55+K55+L55)</f>
        <v>0</v>
      </c>
      <c r="N55" s="13">
        <f>IF(D55="","",I55-M55)</f>
        <v>0</v>
      </c>
      <c r="O55" s="14">
        <f>IF(OR(D55="",I55=0),"",N55/I55)</f>
        <v>0</v>
      </c>
      <c r="P55" s="15">
        <f>IF(A55="","",TEXT(A55,"yyyy-mm"))</f>
        <v>0</v>
      </c>
    </row>
    <row r="56" spans="1:16">
      <c r="A56" s="11"/>
      <c r="B56" s="12"/>
      <c r="C56" s="12"/>
      <c r="D56" s="12"/>
      <c r="E56" s="9"/>
      <c r="F56" s="9"/>
      <c r="G56" s="9"/>
      <c r="H56" s="9"/>
      <c r="I56" s="13">
        <f>IF(D56="","",D56*E56)</f>
        <v>0</v>
      </c>
      <c r="J56" s="13">
        <f>IF(D56="","",I56*Commission)</f>
        <v>0</v>
      </c>
      <c r="K56" s="13">
        <f>IF(D56="","",I56*PayFee)</f>
        <v>0</v>
      </c>
      <c r="L56" s="13">
        <f>IF(D56="","",Packing)</f>
        <v>0</v>
      </c>
      <c r="M56" s="13">
        <f>IF(D56="","",D56*F56+G56+H56+J56+K56+L56)</f>
        <v>0</v>
      </c>
      <c r="N56" s="13">
        <f>IF(D56="","",I56-M56)</f>
        <v>0</v>
      </c>
      <c r="O56" s="14">
        <f>IF(OR(D56="",I56=0),"",N56/I56)</f>
        <v>0</v>
      </c>
      <c r="P56" s="15">
        <f>IF(A56="","",TEXT(A56,"yyyy-mm"))</f>
        <v>0</v>
      </c>
    </row>
    <row r="57" spans="1:16">
      <c r="A57" s="11"/>
      <c r="B57" s="12"/>
      <c r="C57" s="12"/>
      <c r="D57" s="12"/>
      <c r="E57" s="9"/>
      <c r="F57" s="9"/>
      <c r="G57" s="9"/>
      <c r="H57" s="9"/>
      <c r="I57" s="13">
        <f>IF(D57="","",D57*E57)</f>
        <v>0</v>
      </c>
      <c r="J57" s="13">
        <f>IF(D57="","",I57*Commission)</f>
        <v>0</v>
      </c>
      <c r="K57" s="13">
        <f>IF(D57="","",I57*PayFee)</f>
        <v>0</v>
      </c>
      <c r="L57" s="13">
        <f>IF(D57="","",Packing)</f>
        <v>0</v>
      </c>
      <c r="M57" s="13">
        <f>IF(D57="","",D57*F57+G57+H57+J57+K57+L57)</f>
        <v>0</v>
      </c>
      <c r="N57" s="13">
        <f>IF(D57="","",I57-M57)</f>
        <v>0</v>
      </c>
      <c r="O57" s="14">
        <f>IF(OR(D57="",I57=0),"",N57/I57)</f>
        <v>0</v>
      </c>
      <c r="P57" s="15">
        <f>IF(A57="","",TEXT(A57,"yyyy-mm"))</f>
        <v>0</v>
      </c>
    </row>
    <row r="58" spans="1:16">
      <c r="A58" s="11"/>
      <c r="B58" s="12"/>
      <c r="C58" s="12"/>
      <c r="D58" s="12"/>
      <c r="E58" s="9"/>
      <c r="F58" s="9"/>
      <c r="G58" s="9"/>
      <c r="H58" s="9"/>
      <c r="I58" s="13">
        <f>IF(D58="","",D58*E58)</f>
        <v>0</v>
      </c>
      <c r="J58" s="13">
        <f>IF(D58="","",I58*Commission)</f>
        <v>0</v>
      </c>
      <c r="K58" s="13">
        <f>IF(D58="","",I58*PayFee)</f>
        <v>0</v>
      </c>
      <c r="L58" s="13">
        <f>IF(D58="","",Packing)</f>
        <v>0</v>
      </c>
      <c r="M58" s="13">
        <f>IF(D58="","",D58*F58+G58+H58+J58+K58+L58)</f>
        <v>0</v>
      </c>
      <c r="N58" s="13">
        <f>IF(D58="","",I58-M58)</f>
        <v>0</v>
      </c>
      <c r="O58" s="14">
        <f>IF(OR(D58="",I58=0),"",N58/I58)</f>
        <v>0</v>
      </c>
      <c r="P58" s="15">
        <f>IF(A58="","",TEXT(A58,"yyyy-mm"))</f>
        <v>0</v>
      </c>
    </row>
    <row r="59" spans="1:16">
      <c r="A59" s="11"/>
      <c r="B59" s="12"/>
      <c r="C59" s="12"/>
      <c r="D59" s="12"/>
      <c r="E59" s="9"/>
      <c r="F59" s="9"/>
      <c r="G59" s="9"/>
      <c r="H59" s="9"/>
      <c r="I59" s="13">
        <f>IF(D59="","",D59*E59)</f>
        <v>0</v>
      </c>
      <c r="J59" s="13">
        <f>IF(D59="","",I59*Commission)</f>
        <v>0</v>
      </c>
      <c r="K59" s="13">
        <f>IF(D59="","",I59*PayFee)</f>
        <v>0</v>
      </c>
      <c r="L59" s="13">
        <f>IF(D59="","",Packing)</f>
        <v>0</v>
      </c>
      <c r="M59" s="13">
        <f>IF(D59="","",D59*F59+G59+H59+J59+K59+L59)</f>
        <v>0</v>
      </c>
      <c r="N59" s="13">
        <f>IF(D59="","",I59-M59)</f>
        <v>0</v>
      </c>
      <c r="O59" s="14">
        <f>IF(OR(D59="",I59=0),"",N59/I59)</f>
        <v>0</v>
      </c>
      <c r="P59" s="15">
        <f>IF(A59="","",TEXT(A59,"yyyy-mm"))</f>
        <v>0</v>
      </c>
    </row>
    <row r="60" spans="1:16">
      <c r="A60" s="11"/>
      <c r="B60" s="12"/>
      <c r="C60" s="12"/>
      <c r="D60" s="12"/>
      <c r="E60" s="9"/>
      <c r="F60" s="9"/>
      <c r="G60" s="9"/>
      <c r="H60" s="9"/>
      <c r="I60" s="13">
        <f>IF(D60="","",D60*E60)</f>
        <v>0</v>
      </c>
      <c r="J60" s="13">
        <f>IF(D60="","",I60*Commission)</f>
        <v>0</v>
      </c>
      <c r="K60" s="13">
        <f>IF(D60="","",I60*PayFee)</f>
        <v>0</v>
      </c>
      <c r="L60" s="13">
        <f>IF(D60="","",Packing)</f>
        <v>0</v>
      </c>
      <c r="M60" s="13">
        <f>IF(D60="","",D60*F60+G60+H60+J60+K60+L60)</f>
        <v>0</v>
      </c>
      <c r="N60" s="13">
        <f>IF(D60="","",I60-M60)</f>
        <v>0</v>
      </c>
      <c r="O60" s="14">
        <f>IF(OR(D60="",I60=0),"",N60/I60)</f>
        <v>0</v>
      </c>
      <c r="P60" s="15">
        <f>IF(A60="","",TEXT(A60,"yyyy-mm"))</f>
        <v>0</v>
      </c>
    </row>
    <row r="61" spans="1:16">
      <c r="A61" s="11"/>
      <c r="B61" s="12"/>
      <c r="C61" s="12"/>
      <c r="D61" s="12"/>
      <c r="E61" s="9"/>
      <c r="F61" s="9"/>
      <c r="G61" s="9"/>
      <c r="H61" s="9"/>
      <c r="I61" s="13">
        <f>IF(D61="","",D61*E61)</f>
        <v>0</v>
      </c>
      <c r="J61" s="13">
        <f>IF(D61="","",I61*Commission)</f>
        <v>0</v>
      </c>
      <c r="K61" s="13">
        <f>IF(D61="","",I61*PayFee)</f>
        <v>0</v>
      </c>
      <c r="L61" s="13">
        <f>IF(D61="","",Packing)</f>
        <v>0</v>
      </c>
      <c r="M61" s="13">
        <f>IF(D61="","",D61*F61+G61+H61+J61+K61+L61)</f>
        <v>0</v>
      </c>
      <c r="N61" s="13">
        <f>IF(D61="","",I61-M61)</f>
        <v>0</v>
      </c>
      <c r="O61" s="14">
        <f>IF(OR(D61="",I61=0),"",N61/I61)</f>
        <v>0</v>
      </c>
      <c r="P61" s="15">
        <f>IF(A61="","",TEXT(A61,"yyyy-mm"))</f>
        <v>0</v>
      </c>
    </row>
    <row r="62" spans="1:16">
      <c r="A62" s="11"/>
      <c r="B62" s="12"/>
      <c r="C62" s="12"/>
      <c r="D62" s="12"/>
      <c r="E62" s="9"/>
      <c r="F62" s="9"/>
      <c r="G62" s="9"/>
      <c r="H62" s="9"/>
      <c r="I62" s="13">
        <f>IF(D62="","",D62*E62)</f>
        <v>0</v>
      </c>
      <c r="J62" s="13">
        <f>IF(D62="","",I62*Commission)</f>
        <v>0</v>
      </c>
      <c r="K62" s="13">
        <f>IF(D62="","",I62*PayFee)</f>
        <v>0</v>
      </c>
      <c r="L62" s="13">
        <f>IF(D62="","",Packing)</f>
        <v>0</v>
      </c>
      <c r="M62" s="13">
        <f>IF(D62="","",D62*F62+G62+H62+J62+K62+L62)</f>
        <v>0</v>
      </c>
      <c r="N62" s="13">
        <f>IF(D62="","",I62-M62)</f>
        <v>0</v>
      </c>
      <c r="O62" s="14">
        <f>IF(OR(D62="",I62=0),"",N62/I62)</f>
        <v>0</v>
      </c>
      <c r="P62" s="15">
        <f>IF(A62="","",TEXT(A62,"yyyy-mm"))</f>
        <v>0</v>
      </c>
    </row>
    <row r="63" spans="1:16">
      <c r="A63" s="11"/>
      <c r="B63" s="12"/>
      <c r="C63" s="12"/>
      <c r="D63" s="12"/>
      <c r="E63" s="9"/>
      <c r="F63" s="9"/>
      <c r="G63" s="9"/>
      <c r="H63" s="9"/>
      <c r="I63" s="13">
        <f>IF(D63="","",D63*E63)</f>
        <v>0</v>
      </c>
      <c r="J63" s="13">
        <f>IF(D63="","",I63*Commission)</f>
        <v>0</v>
      </c>
      <c r="K63" s="13">
        <f>IF(D63="","",I63*PayFee)</f>
        <v>0</v>
      </c>
      <c r="L63" s="13">
        <f>IF(D63="","",Packing)</f>
        <v>0</v>
      </c>
      <c r="M63" s="13">
        <f>IF(D63="","",D63*F63+G63+H63+J63+K63+L63)</f>
        <v>0</v>
      </c>
      <c r="N63" s="13">
        <f>IF(D63="","",I63-M63)</f>
        <v>0</v>
      </c>
      <c r="O63" s="14">
        <f>IF(OR(D63="",I63=0),"",N63/I63)</f>
        <v>0</v>
      </c>
      <c r="P63" s="15">
        <f>IF(A63="","",TEXT(A63,"yyyy-mm"))</f>
        <v>0</v>
      </c>
    </row>
    <row r="64" spans="1:16">
      <c r="A64" s="11"/>
      <c r="B64" s="12"/>
      <c r="C64" s="12"/>
      <c r="D64" s="12"/>
      <c r="E64" s="9"/>
      <c r="F64" s="9"/>
      <c r="G64" s="9"/>
      <c r="H64" s="9"/>
      <c r="I64" s="13">
        <f>IF(D64="","",D64*E64)</f>
        <v>0</v>
      </c>
      <c r="J64" s="13">
        <f>IF(D64="","",I64*Commission)</f>
        <v>0</v>
      </c>
      <c r="K64" s="13">
        <f>IF(D64="","",I64*PayFee)</f>
        <v>0</v>
      </c>
      <c r="L64" s="13">
        <f>IF(D64="","",Packing)</f>
        <v>0</v>
      </c>
      <c r="M64" s="13">
        <f>IF(D64="","",D64*F64+G64+H64+J64+K64+L64)</f>
        <v>0</v>
      </c>
      <c r="N64" s="13">
        <f>IF(D64="","",I64-M64)</f>
        <v>0</v>
      </c>
      <c r="O64" s="14">
        <f>IF(OR(D64="",I64=0),"",N64/I64)</f>
        <v>0</v>
      </c>
      <c r="P64" s="15">
        <f>IF(A64="","",TEXT(A64,"yyyy-mm"))</f>
        <v>0</v>
      </c>
    </row>
    <row r="65" spans="1:16">
      <c r="A65" s="11"/>
      <c r="B65" s="12"/>
      <c r="C65" s="12"/>
      <c r="D65" s="12"/>
      <c r="E65" s="9"/>
      <c r="F65" s="9"/>
      <c r="G65" s="9"/>
      <c r="H65" s="9"/>
      <c r="I65" s="13">
        <f>IF(D65="","",D65*E65)</f>
        <v>0</v>
      </c>
      <c r="J65" s="13">
        <f>IF(D65="","",I65*Commission)</f>
        <v>0</v>
      </c>
      <c r="K65" s="13">
        <f>IF(D65="","",I65*PayFee)</f>
        <v>0</v>
      </c>
      <c r="L65" s="13">
        <f>IF(D65="","",Packing)</f>
        <v>0</v>
      </c>
      <c r="M65" s="13">
        <f>IF(D65="","",D65*F65+G65+H65+J65+K65+L65)</f>
        <v>0</v>
      </c>
      <c r="N65" s="13">
        <f>IF(D65="","",I65-M65)</f>
        <v>0</v>
      </c>
      <c r="O65" s="14">
        <f>IF(OR(D65="",I65=0),"",N65/I65)</f>
        <v>0</v>
      </c>
      <c r="P65" s="15">
        <f>IF(A65="","",TEXT(A65,"yyyy-mm"))</f>
        <v>0</v>
      </c>
    </row>
    <row r="66" spans="1:16">
      <c r="A66" s="11"/>
      <c r="B66" s="12"/>
      <c r="C66" s="12"/>
      <c r="D66" s="12"/>
      <c r="E66" s="9"/>
      <c r="F66" s="9"/>
      <c r="G66" s="9"/>
      <c r="H66" s="9"/>
      <c r="I66" s="13">
        <f>IF(D66="","",D66*E66)</f>
        <v>0</v>
      </c>
      <c r="J66" s="13">
        <f>IF(D66="","",I66*Commission)</f>
        <v>0</v>
      </c>
      <c r="K66" s="13">
        <f>IF(D66="","",I66*PayFee)</f>
        <v>0</v>
      </c>
      <c r="L66" s="13">
        <f>IF(D66="","",Packing)</f>
        <v>0</v>
      </c>
      <c r="M66" s="13">
        <f>IF(D66="","",D66*F66+G66+H66+J66+K66+L66)</f>
        <v>0</v>
      </c>
      <c r="N66" s="13">
        <f>IF(D66="","",I66-M66)</f>
        <v>0</v>
      </c>
      <c r="O66" s="14">
        <f>IF(OR(D66="",I66=0),"",N66/I66)</f>
        <v>0</v>
      </c>
      <c r="P66" s="15">
        <f>IF(A66="","",TEXT(A66,"yyyy-mm"))</f>
        <v>0</v>
      </c>
    </row>
    <row r="67" spans="1:16">
      <c r="A67" s="11"/>
      <c r="B67" s="12"/>
      <c r="C67" s="12"/>
      <c r="D67" s="12"/>
      <c r="E67" s="9"/>
      <c r="F67" s="9"/>
      <c r="G67" s="9"/>
      <c r="H67" s="9"/>
      <c r="I67" s="13">
        <f>IF(D67="","",D67*E67)</f>
        <v>0</v>
      </c>
      <c r="J67" s="13">
        <f>IF(D67="","",I67*Commission)</f>
        <v>0</v>
      </c>
      <c r="K67" s="13">
        <f>IF(D67="","",I67*PayFee)</f>
        <v>0</v>
      </c>
      <c r="L67" s="13">
        <f>IF(D67="","",Packing)</f>
        <v>0</v>
      </c>
      <c r="M67" s="13">
        <f>IF(D67="","",D67*F67+G67+H67+J67+K67+L67)</f>
        <v>0</v>
      </c>
      <c r="N67" s="13">
        <f>IF(D67="","",I67-M67)</f>
        <v>0</v>
      </c>
      <c r="O67" s="14">
        <f>IF(OR(D67="",I67=0),"",N67/I67)</f>
        <v>0</v>
      </c>
      <c r="P67" s="15">
        <f>IF(A67="","",TEXT(A67,"yyyy-mm"))</f>
        <v>0</v>
      </c>
    </row>
    <row r="68" spans="1:16">
      <c r="A68" s="11"/>
      <c r="B68" s="12"/>
      <c r="C68" s="12"/>
      <c r="D68" s="12"/>
      <c r="E68" s="9"/>
      <c r="F68" s="9"/>
      <c r="G68" s="9"/>
      <c r="H68" s="9"/>
      <c r="I68" s="13">
        <f>IF(D68="","",D68*E68)</f>
        <v>0</v>
      </c>
      <c r="J68" s="13">
        <f>IF(D68="","",I68*Commission)</f>
        <v>0</v>
      </c>
      <c r="K68" s="13">
        <f>IF(D68="","",I68*PayFee)</f>
        <v>0</v>
      </c>
      <c r="L68" s="13">
        <f>IF(D68="","",Packing)</f>
        <v>0</v>
      </c>
      <c r="M68" s="13">
        <f>IF(D68="","",D68*F68+G68+H68+J68+K68+L68)</f>
        <v>0</v>
      </c>
      <c r="N68" s="13">
        <f>IF(D68="","",I68-M68)</f>
        <v>0</v>
      </c>
      <c r="O68" s="14">
        <f>IF(OR(D68="",I68=0),"",N68/I68)</f>
        <v>0</v>
      </c>
      <c r="P68" s="15">
        <f>IF(A68="","",TEXT(A68,"yyyy-mm"))</f>
        <v>0</v>
      </c>
    </row>
    <row r="69" spans="1:16">
      <c r="A69" s="11"/>
      <c r="B69" s="12"/>
      <c r="C69" s="12"/>
      <c r="D69" s="12"/>
      <c r="E69" s="9"/>
      <c r="F69" s="9"/>
      <c r="G69" s="9"/>
      <c r="H69" s="9"/>
      <c r="I69" s="13">
        <f>IF(D69="","",D69*E69)</f>
        <v>0</v>
      </c>
      <c r="J69" s="13">
        <f>IF(D69="","",I69*Commission)</f>
        <v>0</v>
      </c>
      <c r="K69" s="13">
        <f>IF(D69="","",I69*PayFee)</f>
        <v>0</v>
      </c>
      <c r="L69" s="13">
        <f>IF(D69="","",Packing)</f>
        <v>0</v>
      </c>
      <c r="M69" s="13">
        <f>IF(D69="","",D69*F69+G69+H69+J69+K69+L69)</f>
        <v>0</v>
      </c>
      <c r="N69" s="13">
        <f>IF(D69="","",I69-M69)</f>
        <v>0</v>
      </c>
      <c r="O69" s="14">
        <f>IF(OR(D69="",I69=0),"",N69/I69)</f>
        <v>0</v>
      </c>
      <c r="P69" s="15">
        <f>IF(A69="","",TEXT(A69,"yyyy-mm"))</f>
        <v>0</v>
      </c>
    </row>
    <row r="70" spans="1:16">
      <c r="A70" s="11"/>
      <c r="B70" s="12"/>
      <c r="C70" s="12"/>
      <c r="D70" s="12"/>
      <c r="E70" s="9"/>
      <c r="F70" s="9"/>
      <c r="G70" s="9"/>
      <c r="H70" s="9"/>
      <c r="I70" s="13">
        <f>IF(D70="","",D70*E70)</f>
        <v>0</v>
      </c>
      <c r="J70" s="13">
        <f>IF(D70="","",I70*Commission)</f>
        <v>0</v>
      </c>
      <c r="K70" s="13">
        <f>IF(D70="","",I70*PayFee)</f>
        <v>0</v>
      </c>
      <c r="L70" s="13">
        <f>IF(D70="","",Packing)</f>
        <v>0</v>
      </c>
      <c r="M70" s="13">
        <f>IF(D70="","",D70*F70+G70+H70+J70+K70+L70)</f>
        <v>0</v>
      </c>
      <c r="N70" s="13">
        <f>IF(D70="","",I70-M70)</f>
        <v>0</v>
      </c>
      <c r="O70" s="14">
        <f>IF(OR(D70="",I70=0),"",N70/I70)</f>
        <v>0</v>
      </c>
      <c r="P70" s="15">
        <f>IF(A70="","",TEXT(A70,"yyyy-mm"))</f>
        <v>0</v>
      </c>
    </row>
    <row r="71" spans="1:16">
      <c r="A71" s="11"/>
      <c r="B71" s="12"/>
      <c r="C71" s="12"/>
      <c r="D71" s="12"/>
      <c r="E71" s="9"/>
      <c r="F71" s="9"/>
      <c r="G71" s="9"/>
      <c r="H71" s="9"/>
      <c r="I71" s="13">
        <f>IF(D71="","",D71*E71)</f>
        <v>0</v>
      </c>
      <c r="J71" s="13">
        <f>IF(D71="","",I71*Commission)</f>
        <v>0</v>
      </c>
      <c r="K71" s="13">
        <f>IF(D71="","",I71*PayFee)</f>
        <v>0</v>
      </c>
      <c r="L71" s="13">
        <f>IF(D71="","",Packing)</f>
        <v>0</v>
      </c>
      <c r="M71" s="13">
        <f>IF(D71="","",D71*F71+G71+H71+J71+K71+L71)</f>
        <v>0</v>
      </c>
      <c r="N71" s="13">
        <f>IF(D71="","",I71-M71)</f>
        <v>0</v>
      </c>
      <c r="O71" s="14">
        <f>IF(OR(D71="",I71=0),"",N71/I71)</f>
        <v>0</v>
      </c>
      <c r="P71" s="15">
        <f>IF(A71="","",TEXT(A71,"yyyy-mm"))</f>
        <v>0</v>
      </c>
    </row>
    <row r="72" spans="1:16">
      <c r="A72" s="11"/>
      <c r="B72" s="12"/>
      <c r="C72" s="12"/>
      <c r="D72" s="12"/>
      <c r="E72" s="9"/>
      <c r="F72" s="9"/>
      <c r="G72" s="9"/>
      <c r="H72" s="9"/>
      <c r="I72" s="13">
        <f>IF(D72="","",D72*E72)</f>
        <v>0</v>
      </c>
      <c r="J72" s="13">
        <f>IF(D72="","",I72*Commission)</f>
        <v>0</v>
      </c>
      <c r="K72" s="13">
        <f>IF(D72="","",I72*PayFee)</f>
        <v>0</v>
      </c>
      <c r="L72" s="13">
        <f>IF(D72="","",Packing)</f>
        <v>0</v>
      </c>
      <c r="M72" s="13">
        <f>IF(D72="","",D72*F72+G72+H72+J72+K72+L72)</f>
        <v>0</v>
      </c>
      <c r="N72" s="13">
        <f>IF(D72="","",I72-M72)</f>
        <v>0</v>
      </c>
      <c r="O72" s="14">
        <f>IF(OR(D72="",I72=0),"",N72/I72)</f>
        <v>0</v>
      </c>
      <c r="P72" s="15">
        <f>IF(A72="","",TEXT(A72,"yyyy-mm"))</f>
        <v>0</v>
      </c>
    </row>
    <row r="73" spans="1:16">
      <c r="A73" s="11"/>
      <c r="B73" s="12"/>
      <c r="C73" s="12"/>
      <c r="D73" s="12"/>
      <c r="E73" s="9"/>
      <c r="F73" s="9"/>
      <c r="G73" s="9"/>
      <c r="H73" s="9"/>
      <c r="I73" s="13">
        <f>IF(D73="","",D73*E73)</f>
        <v>0</v>
      </c>
      <c r="J73" s="13">
        <f>IF(D73="","",I73*Commission)</f>
        <v>0</v>
      </c>
      <c r="K73" s="13">
        <f>IF(D73="","",I73*PayFee)</f>
        <v>0</v>
      </c>
      <c r="L73" s="13">
        <f>IF(D73="","",Packing)</f>
        <v>0</v>
      </c>
      <c r="M73" s="13">
        <f>IF(D73="","",D73*F73+G73+H73+J73+K73+L73)</f>
        <v>0</v>
      </c>
      <c r="N73" s="13">
        <f>IF(D73="","",I73-M73)</f>
        <v>0</v>
      </c>
      <c r="O73" s="14">
        <f>IF(OR(D73="",I73=0),"",N73/I73)</f>
        <v>0</v>
      </c>
      <c r="P73" s="15">
        <f>IF(A73="","",TEXT(A73,"yyyy-mm"))</f>
        <v>0</v>
      </c>
    </row>
    <row r="74" spans="1:16">
      <c r="A74" s="11"/>
      <c r="B74" s="12"/>
      <c r="C74" s="12"/>
      <c r="D74" s="12"/>
      <c r="E74" s="9"/>
      <c r="F74" s="9"/>
      <c r="G74" s="9"/>
      <c r="H74" s="9"/>
      <c r="I74" s="13">
        <f>IF(D74="","",D74*E74)</f>
        <v>0</v>
      </c>
      <c r="J74" s="13">
        <f>IF(D74="","",I74*Commission)</f>
        <v>0</v>
      </c>
      <c r="K74" s="13">
        <f>IF(D74="","",I74*PayFee)</f>
        <v>0</v>
      </c>
      <c r="L74" s="13">
        <f>IF(D74="","",Packing)</f>
        <v>0</v>
      </c>
      <c r="M74" s="13">
        <f>IF(D74="","",D74*F74+G74+H74+J74+K74+L74)</f>
        <v>0</v>
      </c>
      <c r="N74" s="13">
        <f>IF(D74="","",I74-M74)</f>
        <v>0</v>
      </c>
      <c r="O74" s="14">
        <f>IF(OR(D74="",I74=0),"",N74/I74)</f>
        <v>0</v>
      </c>
      <c r="P74" s="15">
        <f>IF(A74="","",TEXT(A74,"yyyy-mm"))</f>
        <v>0</v>
      </c>
    </row>
    <row r="75" spans="1:16">
      <c r="A75" s="11"/>
      <c r="B75" s="12"/>
      <c r="C75" s="12"/>
      <c r="D75" s="12"/>
      <c r="E75" s="9"/>
      <c r="F75" s="9"/>
      <c r="G75" s="9"/>
      <c r="H75" s="9"/>
      <c r="I75" s="13">
        <f>IF(D75="","",D75*E75)</f>
        <v>0</v>
      </c>
      <c r="J75" s="13">
        <f>IF(D75="","",I75*Commission)</f>
        <v>0</v>
      </c>
      <c r="K75" s="13">
        <f>IF(D75="","",I75*PayFee)</f>
        <v>0</v>
      </c>
      <c r="L75" s="13">
        <f>IF(D75="","",Packing)</f>
        <v>0</v>
      </c>
      <c r="M75" s="13">
        <f>IF(D75="","",D75*F75+G75+H75+J75+K75+L75)</f>
        <v>0</v>
      </c>
      <c r="N75" s="13">
        <f>IF(D75="","",I75-M75)</f>
        <v>0</v>
      </c>
      <c r="O75" s="14">
        <f>IF(OR(D75="",I75=0),"",N75/I75)</f>
        <v>0</v>
      </c>
      <c r="P75" s="15">
        <f>IF(A75="","",TEXT(A75,"yyyy-mm"))</f>
        <v>0</v>
      </c>
    </row>
    <row r="76" spans="1:16">
      <c r="A76" s="11"/>
      <c r="B76" s="12"/>
      <c r="C76" s="12"/>
      <c r="D76" s="12"/>
      <c r="E76" s="9"/>
      <c r="F76" s="9"/>
      <c r="G76" s="9"/>
      <c r="H76" s="9"/>
      <c r="I76" s="13">
        <f>IF(D76="","",D76*E76)</f>
        <v>0</v>
      </c>
      <c r="J76" s="13">
        <f>IF(D76="","",I76*Commission)</f>
        <v>0</v>
      </c>
      <c r="K76" s="13">
        <f>IF(D76="","",I76*PayFee)</f>
        <v>0</v>
      </c>
      <c r="L76" s="13">
        <f>IF(D76="","",Packing)</f>
        <v>0</v>
      </c>
      <c r="M76" s="13">
        <f>IF(D76="","",D76*F76+G76+H76+J76+K76+L76)</f>
        <v>0</v>
      </c>
      <c r="N76" s="13">
        <f>IF(D76="","",I76-M76)</f>
        <v>0</v>
      </c>
      <c r="O76" s="14">
        <f>IF(OR(D76="",I76=0),"",N76/I76)</f>
        <v>0</v>
      </c>
      <c r="P76" s="15">
        <f>IF(A76="","",TEXT(A76,"yyyy-mm"))</f>
        <v>0</v>
      </c>
    </row>
    <row r="77" spans="1:16">
      <c r="A77" s="11"/>
      <c r="B77" s="12"/>
      <c r="C77" s="12"/>
      <c r="D77" s="12"/>
      <c r="E77" s="9"/>
      <c r="F77" s="9"/>
      <c r="G77" s="9"/>
      <c r="H77" s="9"/>
      <c r="I77" s="13">
        <f>IF(D77="","",D77*E77)</f>
        <v>0</v>
      </c>
      <c r="J77" s="13">
        <f>IF(D77="","",I77*Commission)</f>
        <v>0</v>
      </c>
      <c r="K77" s="13">
        <f>IF(D77="","",I77*PayFee)</f>
        <v>0</v>
      </c>
      <c r="L77" s="13">
        <f>IF(D77="","",Packing)</f>
        <v>0</v>
      </c>
      <c r="M77" s="13">
        <f>IF(D77="","",D77*F77+G77+H77+J77+K77+L77)</f>
        <v>0</v>
      </c>
      <c r="N77" s="13">
        <f>IF(D77="","",I77-M77)</f>
        <v>0</v>
      </c>
      <c r="O77" s="14">
        <f>IF(OR(D77="",I77=0),"",N77/I77)</f>
        <v>0</v>
      </c>
      <c r="P77" s="15">
        <f>IF(A77="","",TEXT(A77,"yyyy-mm"))</f>
        <v>0</v>
      </c>
    </row>
    <row r="78" spans="1:16">
      <c r="A78" s="11"/>
      <c r="B78" s="12"/>
      <c r="C78" s="12"/>
      <c r="D78" s="12"/>
      <c r="E78" s="9"/>
      <c r="F78" s="9"/>
      <c r="G78" s="9"/>
      <c r="H78" s="9"/>
      <c r="I78" s="13">
        <f>IF(D78="","",D78*E78)</f>
        <v>0</v>
      </c>
      <c r="J78" s="13">
        <f>IF(D78="","",I78*Commission)</f>
        <v>0</v>
      </c>
      <c r="K78" s="13">
        <f>IF(D78="","",I78*PayFee)</f>
        <v>0</v>
      </c>
      <c r="L78" s="13">
        <f>IF(D78="","",Packing)</f>
        <v>0</v>
      </c>
      <c r="M78" s="13">
        <f>IF(D78="","",D78*F78+G78+H78+J78+K78+L78)</f>
        <v>0</v>
      </c>
      <c r="N78" s="13">
        <f>IF(D78="","",I78-M78)</f>
        <v>0</v>
      </c>
      <c r="O78" s="14">
        <f>IF(OR(D78="",I78=0),"",N78/I78)</f>
        <v>0</v>
      </c>
      <c r="P78" s="15">
        <f>IF(A78="","",TEXT(A78,"yyyy-mm"))</f>
        <v>0</v>
      </c>
    </row>
    <row r="79" spans="1:16">
      <c r="A79" s="11"/>
      <c r="B79" s="12"/>
      <c r="C79" s="12"/>
      <c r="D79" s="12"/>
      <c r="E79" s="9"/>
      <c r="F79" s="9"/>
      <c r="G79" s="9"/>
      <c r="H79" s="9"/>
      <c r="I79" s="13">
        <f>IF(D79="","",D79*E79)</f>
        <v>0</v>
      </c>
      <c r="J79" s="13">
        <f>IF(D79="","",I79*Commission)</f>
        <v>0</v>
      </c>
      <c r="K79" s="13">
        <f>IF(D79="","",I79*PayFee)</f>
        <v>0</v>
      </c>
      <c r="L79" s="13">
        <f>IF(D79="","",Packing)</f>
        <v>0</v>
      </c>
      <c r="M79" s="13">
        <f>IF(D79="","",D79*F79+G79+H79+J79+K79+L79)</f>
        <v>0</v>
      </c>
      <c r="N79" s="13">
        <f>IF(D79="","",I79-M79)</f>
        <v>0</v>
      </c>
      <c r="O79" s="14">
        <f>IF(OR(D79="",I79=0),"",N79/I79)</f>
        <v>0</v>
      </c>
      <c r="P79" s="15">
        <f>IF(A79="","",TEXT(A79,"yyyy-mm"))</f>
        <v>0</v>
      </c>
    </row>
    <row r="80" spans="1:16">
      <c r="A80" s="11"/>
      <c r="B80" s="12"/>
      <c r="C80" s="12"/>
      <c r="D80" s="12"/>
      <c r="E80" s="9"/>
      <c r="F80" s="9"/>
      <c r="G80" s="9"/>
      <c r="H80" s="9"/>
      <c r="I80" s="13">
        <f>IF(D80="","",D80*E80)</f>
        <v>0</v>
      </c>
      <c r="J80" s="13">
        <f>IF(D80="","",I80*Commission)</f>
        <v>0</v>
      </c>
      <c r="K80" s="13">
        <f>IF(D80="","",I80*PayFee)</f>
        <v>0</v>
      </c>
      <c r="L80" s="13">
        <f>IF(D80="","",Packing)</f>
        <v>0</v>
      </c>
      <c r="M80" s="13">
        <f>IF(D80="","",D80*F80+G80+H80+J80+K80+L80)</f>
        <v>0</v>
      </c>
      <c r="N80" s="13">
        <f>IF(D80="","",I80-M80)</f>
        <v>0</v>
      </c>
      <c r="O80" s="14">
        <f>IF(OR(D80="",I80=0),"",N80/I80)</f>
        <v>0</v>
      </c>
      <c r="P80" s="15">
        <f>IF(A80="","",TEXT(A80,"yyyy-mm"))</f>
        <v>0</v>
      </c>
    </row>
    <row r="81" spans="1:16">
      <c r="A81" s="11"/>
      <c r="B81" s="12"/>
      <c r="C81" s="12"/>
      <c r="D81" s="12"/>
      <c r="E81" s="9"/>
      <c r="F81" s="9"/>
      <c r="G81" s="9"/>
      <c r="H81" s="9"/>
      <c r="I81" s="13">
        <f>IF(D81="","",D81*E81)</f>
        <v>0</v>
      </c>
      <c r="J81" s="13">
        <f>IF(D81="","",I81*Commission)</f>
        <v>0</v>
      </c>
      <c r="K81" s="13">
        <f>IF(D81="","",I81*PayFee)</f>
        <v>0</v>
      </c>
      <c r="L81" s="13">
        <f>IF(D81="","",Packing)</f>
        <v>0</v>
      </c>
      <c r="M81" s="13">
        <f>IF(D81="","",D81*F81+G81+H81+J81+K81+L81)</f>
        <v>0</v>
      </c>
      <c r="N81" s="13">
        <f>IF(D81="","",I81-M81)</f>
        <v>0</v>
      </c>
      <c r="O81" s="14">
        <f>IF(OR(D81="",I81=0),"",N81/I81)</f>
        <v>0</v>
      </c>
      <c r="P81" s="15">
        <f>IF(A81="","",TEXT(A81,"yyyy-mm"))</f>
        <v>0</v>
      </c>
    </row>
    <row r="82" spans="1:16">
      <c r="A82" s="11"/>
      <c r="B82" s="12"/>
      <c r="C82" s="12"/>
      <c r="D82" s="12"/>
      <c r="E82" s="9"/>
      <c r="F82" s="9"/>
      <c r="G82" s="9"/>
      <c r="H82" s="9"/>
      <c r="I82" s="13">
        <f>IF(D82="","",D82*E82)</f>
        <v>0</v>
      </c>
      <c r="J82" s="13">
        <f>IF(D82="","",I82*Commission)</f>
        <v>0</v>
      </c>
      <c r="K82" s="13">
        <f>IF(D82="","",I82*PayFee)</f>
        <v>0</v>
      </c>
      <c r="L82" s="13">
        <f>IF(D82="","",Packing)</f>
        <v>0</v>
      </c>
      <c r="M82" s="13">
        <f>IF(D82="","",D82*F82+G82+H82+J82+K82+L82)</f>
        <v>0</v>
      </c>
      <c r="N82" s="13">
        <f>IF(D82="","",I82-M82)</f>
        <v>0</v>
      </c>
      <c r="O82" s="14">
        <f>IF(OR(D82="",I82=0),"",N82/I82)</f>
        <v>0</v>
      </c>
      <c r="P82" s="15">
        <f>IF(A82="","",TEXT(A82,"yyyy-mm"))</f>
        <v>0</v>
      </c>
    </row>
    <row r="83" spans="1:16">
      <c r="A83" s="11"/>
      <c r="B83" s="12"/>
      <c r="C83" s="12"/>
      <c r="D83" s="12"/>
      <c r="E83" s="9"/>
      <c r="F83" s="9"/>
      <c r="G83" s="9"/>
      <c r="H83" s="9"/>
      <c r="I83" s="13">
        <f>IF(D83="","",D83*E83)</f>
        <v>0</v>
      </c>
      <c r="J83" s="13">
        <f>IF(D83="","",I83*Commission)</f>
        <v>0</v>
      </c>
      <c r="K83" s="13">
        <f>IF(D83="","",I83*PayFee)</f>
        <v>0</v>
      </c>
      <c r="L83" s="13">
        <f>IF(D83="","",Packing)</f>
        <v>0</v>
      </c>
      <c r="M83" s="13">
        <f>IF(D83="","",D83*F83+G83+H83+J83+K83+L83)</f>
        <v>0</v>
      </c>
      <c r="N83" s="13">
        <f>IF(D83="","",I83-M83)</f>
        <v>0</v>
      </c>
      <c r="O83" s="14">
        <f>IF(OR(D83="",I83=0),"",N83/I83)</f>
        <v>0</v>
      </c>
      <c r="P83" s="15">
        <f>IF(A83="","",TEXT(A83,"yyyy-mm"))</f>
        <v>0</v>
      </c>
    </row>
    <row r="84" spans="1:16">
      <c r="A84" s="11"/>
      <c r="B84" s="12"/>
      <c r="C84" s="12"/>
      <c r="D84" s="12"/>
      <c r="E84" s="9"/>
      <c r="F84" s="9"/>
      <c r="G84" s="9"/>
      <c r="H84" s="9"/>
      <c r="I84" s="13">
        <f>IF(D84="","",D84*E84)</f>
        <v>0</v>
      </c>
      <c r="J84" s="13">
        <f>IF(D84="","",I84*Commission)</f>
        <v>0</v>
      </c>
      <c r="K84" s="13">
        <f>IF(D84="","",I84*PayFee)</f>
        <v>0</v>
      </c>
      <c r="L84" s="13">
        <f>IF(D84="","",Packing)</f>
        <v>0</v>
      </c>
      <c r="M84" s="13">
        <f>IF(D84="","",D84*F84+G84+H84+J84+K84+L84)</f>
        <v>0</v>
      </c>
      <c r="N84" s="13">
        <f>IF(D84="","",I84-M84)</f>
        <v>0</v>
      </c>
      <c r="O84" s="14">
        <f>IF(OR(D84="",I84=0),"",N84/I84)</f>
        <v>0</v>
      </c>
      <c r="P84" s="15">
        <f>IF(A84="","",TEXT(A84,"yyyy-mm"))</f>
        <v>0</v>
      </c>
    </row>
    <row r="85" spans="1:16">
      <c r="A85" s="11"/>
      <c r="B85" s="12"/>
      <c r="C85" s="12"/>
      <c r="D85" s="12"/>
      <c r="E85" s="9"/>
      <c r="F85" s="9"/>
      <c r="G85" s="9"/>
      <c r="H85" s="9"/>
      <c r="I85" s="13">
        <f>IF(D85="","",D85*E85)</f>
        <v>0</v>
      </c>
      <c r="J85" s="13">
        <f>IF(D85="","",I85*Commission)</f>
        <v>0</v>
      </c>
      <c r="K85" s="13">
        <f>IF(D85="","",I85*PayFee)</f>
        <v>0</v>
      </c>
      <c r="L85" s="13">
        <f>IF(D85="","",Packing)</f>
        <v>0</v>
      </c>
      <c r="M85" s="13">
        <f>IF(D85="","",D85*F85+G85+H85+J85+K85+L85)</f>
        <v>0</v>
      </c>
      <c r="N85" s="13">
        <f>IF(D85="","",I85-M85)</f>
        <v>0</v>
      </c>
      <c r="O85" s="14">
        <f>IF(OR(D85="",I85=0),"",N85/I85)</f>
        <v>0</v>
      </c>
      <c r="P85" s="15">
        <f>IF(A85="","",TEXT(A85,"yyyy-mm"))</f>
        <v>0</v>
      </c>
    </row>
    <row r="86" spans="1:16">
      <c r="A86" s="11"/>
      <c r="B86" s="12"/>
      <c r="C86" s="12"/>
      <c r="D86" s="12"/>
      <c r="E86" s="9"/>
      <c r="F86" s="9"/>
      <c r="G86" s="9"/>
      <c r="H86" s="9"/>
      <c r="I86" s="13">
        <f>IF(D86="","",D86*E86)</f>
        <v>0</v>
      </c>
      <c r="J86" s="13">
        <f>IF(D86="","",I86*Commission)</f>
        <v>0</v>
      </c>
      <c r="K86" s="13">
        <f>IF(D86="","",I86*PayFee)</f>
        <v>0</v>
      </c>
      <c r="L86" s="13">
        <f>IF(D86="","",Packing)</f>
        <v>0</v>
      </c>
      <c r="M86" s="13">
        <f>IF(D86="","",D86*F86+G86+H86+J86+K86+L86)</f>
        <v>0</v>
      </c>
      <c r="N86" s="13">
        <f>IF(D86="","",I86-M86)</f>
        <v>0</v>
      </c>
      <c r="O86" s="14">
        <f>IF(OR(D86="",I86=0),"",N86/I86)</f>
        <v>0</v>
      </c>
      <c r="P86" s="15">
        <f>IF(A86="","",TEXT(A86,"yyyy-mm"))</f>
        <v>0</v>
      </c>
    </row>
    <row r="87" spans="1:16">
      <c r="A87" s="11"/>
      <c r="B87" s="12"/>
      <c r="C87" s="12"/>
      <c r="D87" s="12"/>
      <c r="E87" s="9"/>
      <c r="F87" s="9"/>
      <c r="G87" s="9"/>
      <c r="H87" s="9"/>
      <c r="I87" s="13">
        <f>IF(D87="","",D87*E87)</f>
        <v>0</v>
      </c>
      <c r="J87" s="13">
        <f>IF(D87="","",I87*Commission)</f>
        <v>0</v>
      </c>
      <c r="K87" s="13">
        <f>IF(D87="","",I87*PayFee)</f>
        <v>0</v>
      </c>
      <c r="L87" s="13">
        <f>IF(D87="","",Packing)</f>
        <v>0</v>
      </c>
      <c r="M87" s="13">
        <f>IF(D87="","",D87*F87+G87+H87+J87+K87+L87)</f>
        <v>0</v>
      </c>
      <c r="N87" s="13">
        <f>IF(D87="","",I87-M87)</f>
        <v>0</v>
      </c>
      <c r="O87" s="14">
        <f>IF(OR(D87="",I87=0),"",N87/I87)</f>
        <v>0</v>
      </c>
      <c r="P87" s="15">
        <f>IF(A87="","",TEXT(A87,"yyyy-mm"))</f>
        <v>0</v>
      </c>
    </row>
    <row r="88" spans="1:16">
      <c r="A88" s="11"/>
      <c r="B88" s="12"/>
      <c r="C88" s="12"/>
      <c r="D88" s="12"/>
      <c r="E88" s="9"/>
      <c r="F88" s="9"/>
      <c r="G88" s="9"/>
      <c r="H88" s="9"/>
      <c r="I88" s="13">
        <f>IF(D88="","",D88*E88)</f>
        <v>0</v>
      </c>
      <c r="J88" s="13">
        <f>IF(D88="","",I88*Commission)</f>
        <v>0</v>
      </c>
      <c r="K88" s="13">
        <f>IF(D88="","",I88*PayFee)</f>
        <v>0</v>
      </c>
      <c r="L88" s="13">
        <f>IF(D88="","",Packing)</f>
        <v>0</v>
      </c>
      <c r="M88" s="13">
        <f>IF(D88="","",D88*F88+G88+H88+J88+K88+L88)</f>
        <v>0</v>
      </c>
      <c r="N88" s="13">
        <f>IF(D88="","",I88-M88)</f>
        <v>0</v>
      </c>
      <c r="O88" s="14">
        <f>IF(OR(D88="",I88=0),"",N88/I88)</f>
        <v>0</v>
      </c>
      <c r="P88" s="15">
        <f>IF(A88="","",TEXT(A88,"yyyy-mm"))</f>
        <v>0</v>
      </c>
    </row>
    <row r="89" spans="1:16">
      <c r="A89" s="11"/>
      <c r="B89" s="12"/>
      <c r="C89" s="12"/>
      <c r="D89" s="12"/>
      <c r="E89" s="9"/>
      <c r="F89" s="9"/>
      <c r="G89" s="9"/>
      <c r="H89" s="9"/>
      <c r="I89" s="13">
        <f>IF(D89="","",D89*E89)</f>
        <v>0</v>
      </c>
      <c r="J89" s="13">
        <f>IF(D89="","",I89*Commission)</f>
        <v>0</v>
      </c>
      <c r="K89" s="13">
        <f>IF(D89="","",I89*PayFee)</f>
        <v>0</v>
      </c>
      <c r="L89" s="13">
        <f>IF(D89="","",Packing)</f>
        <v>0</v>
      </c>
      <c r="M89" s="13">
        <f>IF(D89="","",D89*F89+G89+H89+J89+K89+L89)</f>
        <v>0</v>
      </c>
      <c r="N89" s="13">
        <f>IF(D89="","",I89-M89)</f>
        <v>0</v>
      </c>
      <c r="O89" s="14">
        <f>IF(OR(D89="",I89=0),"",N89/I89)</f>
        <v>0</v>
      </c>
      <c r="P89" s="15">
        <f>IF(A89="","",TEXT(A89,"yyyy-mm"))</f>
        <v>0</v>
      </c>
    </row>
    <row r="90" spans="1:16">
      <c r="A90" s="11"/>
      <c r="B90" s="12"/>
      <c r="C90" s="12"/>
      <c r="D90" s="12"/>
      <c r="E90" s="9"/>
      <c r="F90" s="9"/>
      <c r="G90" s="9"/>
      <c r="H90" s="9"/>
      <c r="I90" s="13">
        <f>IF(D90="","",D90*E90)</f>
        <v>0</v>
      </c>
      <c r="J90" s="13">
        <f>IF(D90="","",I90*Commission)</f>
        <v>0</v>
      </c>
      <c r="K90" s="13">
        <f>IF(D90="","",I90*PayFee)</f>
        <v>0</v>
      </c>
      <c r="L90" s="13">
        <f>IF(D90="","",Packing)</f>
        <v>0</v>
      </c>
      <c r="M90" s="13">
        <f>IF(D90="","",D90*F90+G90+H90+J90+K90+L90)</f>
        <v>0</v>
      </c>
      <c r="N90" s="13">
        <f>IF(D90="","",I90-M90)</f>
        <v>0</v>
      </c>
      <c r="O90" s="14">
        <f>IF(OR(D90="",I90=0),"",N90/I90)</f>
        <v>0</v>
      </c>
      <c r="P90" s="15">
        <f>IF(A90="","",TEXT(A90,"yyyy-mm"))</f>
        <v>0</v>
      </c>
    </row>
    <row r="91" spans="1:16">
      <c r="A91" s="11"/>
      <c r="B91" s="12"/>
      <c r="C91" s="12"/>
      <c r="D91" s="12"/>
      <c r="E91" s="9"/>
      <c r="F91" s="9"/>
      <c r="G91" s="9"/>
      <c r="H91" s="9"/>
      <c r="I91" s="13">
        <f>IF(D91="","",D91*E91)</f>
        <v>0</v>
      </c>
      <c r="J91" s="13">
        <f>IF(D91="","",I91*Commission)</f>
        <v>0</v>
      </c>
      <c r="K91" s="13">
        <f>IF(D91="","",I91*PayFee)</f>
        <v>0</v>
      </c>
      <c r="L91" s="13">
        <f>IF(D91="","",Packing)</f>
        <v>0</v>
      </c>
      <c r="M91" s="13">
        <f>IF(D91="","",D91*F91+G91+H91+J91+K91+L91)</f>
        <v>0</v>
      </c>
      <c r="N91" s="13">
        <f>IF(D91="","",I91-M91)</f>
        <v>0</v>
      </c>
      <c r="O91" s="14">
        <f>IF(OR(D91="",I91=0),"",N91/I91)</f>
        <v>0</v>
      </c>
      <c r="P91" s="15">
        <f>IF(A91="","",TEXT(A91,"yyyy-mm"))</f>
        <v>0</v>
      </c>
    </row>
    <row r="92" spans="1:16">
      <c r="A92" s="11"/>
      <c r="B92" s="12"/>
      <c r="C92" s="12"/>
      <c r="D92" s="12"/>
      <c r="E92" s="9"/>
      <c r="F92" s="9"/>
      <c r="G92" s="9"/>
      <c r="H92" s="9"/>
      <c r="I92" s="13">
        <f>IF(D92="","",D92*E92)</f>
        <v>0</v>
      </c>
      <c r="J92" s="13">
        <f>IF(D92="","",I92*Commission)</f>
        <v>0</v>
      </c>
      <c r="K92" s="13">
        <f>IF(D92="","",I92*PayFee)</f>
        <v>0</v>
      </c>
      <c r="L92" s="13">
        <f>IF(D92="","",Packing)</f>
        <v>0</v>
      </c>
      <c r="M92" s="13">
        <f>IF(D92="","",D92*F92+G92+H92+J92+K92+L92)</f>
        <v>0</v>
      </c>
      <c r="N92" s="13">
        <f>IF(D92="","",I92-M92)</f>
        <v>0</v>
      </c>
      <c r="O92" s="14">
        <f>IF(OR(D92="",I92=0),"",N92/I92)</f>
        <v>0</v>
      </c>
      <c r="P92" s="15">
        <f>IF(A92="","",TEXT(A92,"yyyy-mm"))</f>
        <v>0</v>
      </c>
    </row>
    <row r="93" spans="1:16">
      <c r="A93" s="11"/>
      <c r="B93" s="12"/>
      <c r="C93" s="12"/>
      <c r="D93" s="12"/>
      <c r="E93" s="9"/>
      <c r="F93" s="9"/>
      <c r="G93" s="9"/>
      <c r="H93" s="9"/>
      <c r="I93" s="13">
        <f>IF(D93="","",D93*E93)</f>
        <v>0</v>
      </c>
      <c r="J93" s="13">
        <f>IF(D93="","",I93*Commission)</f>
        <v>0</v>
      </c>
      <c r="K93" s="13">
        <f>IF(D93="","",I93*PayFee)</f>
        <v>0</v>
      </c>
      <c r="L93" s="13">
        <f>IF(D93="","",Packing)</f>
        <v>0</v>
      </c>
      <c r="M93" s="13">
        <f>IF(D93="","",D93*F93+G93+H93+J93+K93+L93)</f>
        <v>0</v>
      </c>
      <c r="N93" s="13">
        <f>IF(D93="","",I93-M93)</f>
        <v>0</v>
      </c>
      <c r="O93" s="14">
        <f>IF(OR(D93="",I93=0),"",N93/I93)</f>
        <v>0</v>
      </c>
      <c r="P93" s="15">
        <f>IF(A93="","",TEXT(A93,"yyyy-mm"))</f>
        <v>0</v>
      </c>
    </row>
    <row r="94" spans="1:16">
      <c r="A94" s="11"/>
      <c r="B94" s="12"/>
      <c r="C94" s="12"/>
      <c r="D94" s="12"/>
      <c r="E94" s="9"/>
      <c r="F94" s="9"/>
      <c r="G94" s="9"/>
      <c r="H94" s="9"/>
      <c r="I94" s="13">
        <f>IF(D94="","",D94*E94)</f>
        <v>0</v>
      </c>
      <c r="J94" s="13">
        <f>IF(D94="","",I94*Commission)</f>
        <v>0</v>
      </c>
      <c r="K94" s="13">
        <f>IF(D94="","",I94*PayFee)</f>
        <v>0</v>
      </c>
      <c r="L94" s="13">
        <f>IF(D94="","",Packing)</f>
        <v>0</v>
      </c>
      <c r="M94" s="13">
        <f>IF(D94="","",D94*F94+G94+H94+J94+K94+L94)</f>
        <v>0</v>
      </c>
      <c r="N94" s="13">
        <f>IF(D94="","",I94-M94)</f>
        <v>0</v>
      </c>
      <c r="O94" s="14">
        <f>IF(OR(D94="",I94=0),"",N94/I94)</f>
        <v>0</v>
      </c>
      <c r="P94" s="15">
        <f>IF(A94="","",TEXT(A94,"yyyy-mm"))</f>
        <v>0</v>
      </c>
    </row>
    <row r="95" spans="1:16">
      <c r="A95" s="11"/>
      <c r="B95" s="12"/>
      <c r="C95" s="12"/>
      <c r="D95" s="12"/>
      <c r="E95" s="9"/>
      <c r="F95" s="9"/>
      <c r="G95" s="9"/>
      <c r="H95" s="9"/>
      <c r="I95" s="13">
        <f>IF(D95="","",D95*E95)</f>
        <v>0</v>
      </c>
      <c r="J95" s="13">
        <f>IF(D95="","",I95*Commission)</f>
        <v>0</v>
      </c>
      <c r="K95" s="13">
        <f>IF(D95="","",I95*PayFee)</f>
        <v>0</v>
      </c>
      <c r="L95" s="13">
        <f>IF(D95="","",Packing)</f>
        <v>0</v>
      </c>
      <c r="M95" s="13">
        <f>IF(D95="","",D95*F95+G95+H95+J95+K95+L95)</f>
        <v>0</v>
      </c>
      <c r="N95" s="13">
        <f>IF(D95="","",I95-M95)</f>
        <v>0</v>
      </c>
      <c r="O95" s="14">
        <f>IF(OR(D95="",I95=0),"",N95/I95)</f>
        <v>0</v>
      </c>
      <c r="P95" s="15">
        <f>IF(A95="","",TEXT(A95,"yyyy-mm"))</f>
        <v>0</v>
      </c>
    </row>
    <row r="96" spans="1:16">
      <c r="A96" s="11"/>
      <c r="B96" s="12"/>
      <c r="C96" s="12"/>
      <c r="D96" s="12"/>
      <c r="E96" s="9"/>
      <c r="F96" s="9"/>
      <c r="G96" s="9"/>
      <c r="H96" s="9"/>
      <c r="I96" s="13">
        <f>IF(D96="","",D96*E96)</f>
        <v>0</v>
      </c>
      <c r="J96" s="13">
        <f>IF(D96="","",I96*Commission)</f>
        <v>0</v>
      </c>
      <c r="K96" s="13">
        <f>IF(D96="","",I96*PayFee)</f>
        <v>0</v>
      </c>
      <c r="L96" s="13">
        <f>IF(D96="","",Packing)</f>
        <v>0</v>
      </c>
      <c r="M96" s="13">
        <f>IF(D96="","",D96*F96+G96+H96+J96+K96+L96)</f>
        <v>0</v>
      </c>
      <c r="N96" s="13">
        <f>IF(D96="","",I96-M96)</f>
        <v>0</v>
      </c>
      <c r="O96" s="14">
        <f>IF(OR(D96="",I96=0),"",N96/I96)</f>
        <v>0</v>
      </c>
      <c r="P96" s="15">
        <f>IF(A96="","",TEXT(A96,"yyyy-mm"))</f>
        <v>0</v>
      </c>
    </row>
    <row r="97" spans="1:16">
      <c r="A97" s="11"/>
      <c r="B97" s="12"/>
      <c r="C97" s="12"/>
      <c r="D97" s="12"/>
      <c r="E97" s="9"/>
      <c r="F97" s="9"/>
      <c r="G97" s="9"/>
      <c r="H97" s="9"/>
      <c r="I97" s="13">
        <f>IF(D97="","",D97*E97)</f>
        <v>0</v>
      </c>
      <c r="J97" s="13">
        <f>IF(D97="","",I97*Commission)</f>
        <v>0</v>
      </c>
      <c r="K97" s="13">
        <f>IF(D97="","",I97*PayFee)</f>
        <v>0</v>
      </c>
      <c r="L97" s="13">
        <f>IF(D97="","",Packing)</f>
        <v>0</v>
      </c>
      <c r="M97" s="13">
        <f>IF(D97="","",D97*F97+G97+H97+J97+K97+L97)</f>
        <v>0</v>
      </c>
      <c r="N97" s="13">
        <f>IF(D97="","",I97-M97)</f>
        <v>0</v>
      </c>
      <c r="O97" s="14">
        <f>IF(OR(D97="",I97=0),"",N97/I97)</f>
        <v>0</v>
      </c>
      <c r="P97" s="15">
        <f>IF(A97="","",TEXT(A97,"yyyy-mm"))</f>
        <v>0</v>
      </c>
    </row>
    <row r="98" spans="1:16">
      <c r="A98" s="11"/>
      <c r="B98" s="12"/>
      <c r="C98" s="12"/>
      <c r="D98" s="12"/>
      <c r="E98" s="9"/>
      <c r="F98" s="9"/>
      <c r="G98" s="9"/>
      <c r="H98" s="9"/>
      <c r="I98" s="13">
        <f>IF(D98="","",D98*E98)</f>
        <v>0</v>
      </c>
      <c r="J98" s="13">
        <f>IF(D98="","",I98*Commission)</f>
        <v>0</v>
      </c>
      <c r="K98" s="13">
        <f>IF(D98="","",I98*PayFee)</f>
        <v>0</v>
      </c>
      <c r="L98" s="13">
        <f>IF(D98="","",Packing)</f>
        <v>0</v>
      </c>
      <c r="M98" s="13">
        <f>IF(D98="","",D98*F98+G98+H98+J98+K98+L98)</f>
        <v>0</v>
      </c>
      <c r="N98" s="13">
        <f>IF(D98="","",I98-M98)</f>
        <v>0</v>
      </c>
      <c r="O98" s="14">
        <f>IF(OR(D98="",I98=0),"",N98/I98)</f>
        <v>0</v>
      </c>
      <c r="P98" s="15">
        <f>IF(A98="","",TEXT(A98,"yyyy-mm"))</f>
        <v>0</v>
      </c>
    </row>
    <row r="99" spans="1:16">
      <c r="A99" s="11"/>
      <c r="B99" s="12"/>
      <c r="C99" s="12"/>
      <c r="D99" s="12"/>
      <c r="E99" s="9"/>
      <c r="F99" s="9"/>
      <c r="G99" s="9"/>
      <c r="H99" s="9"/>
      <c r="I99" s="13">
        <f>IF(D99="","",D99*E99)</f>
        <v>0</v>
      </c>
      <c r="J99" s="13">
        <f>IF(D99="","",I99*Commission)</f>
        <v>0</v>
      </c>
      <c r="K99" s="13">
        <f>IF(D99="","",I99*PayFee)</f>
        <v>0</v>
      </c>
      <c r="L99" s="13">
        <f>IF(D99="","",Packing)</f>
        <v>0</v>
      </c>
      <c r="M99" s="13">
        <f>IF(D99="","",D99*F99+G99+H99+J99+K99+L99)</f>
        <v>0</v>
      </c>
      <c r="N99" s="13">
        <f>IF(D99="","",I99-M99)</f>
        <v>0</v>
      </c>
      <c r="O99" s="14">
        <f>IF(OR(D99="",I99=0),"",N99/I99)</f>
        <v>0</v>
      </c>
      <c r="P99" s="15">
        <f>IF(A99="","",TEXT(A99,"yyyy-mm"))</f>
        <v>0</v>
      </c>
    </row>
    <row r="100" spans="1:16">
      <c r="A100" s="11"/>
      <c r="B100" s="12"/>
      <c r="C100" s="12"/>
      <c r="D100" s="12"/>
      <c r="E100" s="9"/>
      <c r="F100" s="9"/>
      <c r="G100" s="9"/>
      <c r="H100" s="9"/>
      <c r="I100" s="13">
        <f>IF(D100="","",D100*E100)</f>
        <v>0</v>
      </c>
      <c r="J100" s="13">
        <f>IF(D100="","",I100*Commission)</f>
        <v>0</v>
      </c>
      <c r="K100" s="13">
        <f>IF(D100="","",I100*PayFee)</f>
        <v>0</v>
      </c>
      <c r="L100" s="13">
        <f>IF(D100="","",Packing)</f>
        <v>0</v>
      </c>
      <c r="M100" s="13">
        <f>IF(D100="","",D100*F100+G100+H100+J100+K100+L100)</f>
        <v>0</v>
      </c>
      <c r="N100" s="13">
        <f>IF(D100="","",I100-M100)</f>
        <v>0</v>
      </c>
      <c r="O100" s="14">
        <f>IF(OR(D100="",I100=0),"",N100/I100)</f>
        <v>0</v>
      </c>
      <c r="P100" s="15">
        <f>IF(A100="","",TEXT(A100,"yyyy-mm"))</f>
        <v>0</v>
      </c>
    </row>
    <row r="101" spans="1:16">
      <c r="A101" s="11"/>
      <c r="B101" s="12"/>
      <c r="C101" s="12"/>
      <c r="D101" s="12"/>
      <c r="E101" s="9"/>
      <c r="F101" s="9"/>
      <c r="G101" s="9"/>
      <c r="H101" s="9"/>
      <c r="I101" s="13">
        <f>IF(D101="","",D101*E101)</f>
        <v>0</v>
      </c>
      <c r="J101" s="13">
        <f>IF(D101="","",I101*Commission)</f>
        <v>0</v>
      </c>
      <c r="K101" s="13">
        <f>IF(D101="","",I101*PayFee)</f>
        <v>0</v>
      </c>
      <c r="L101" s="13">
        <f>IF(D101="","",Packing)</f>
        <v>0</v>
      </c>
      <c r="M101" s="13">
        <f>IF(D101="","",D101*F101+G101+H101+J101+K101+L101)</f>
        <v>0</v>
      </c>
      <c r="N101" s="13">
        <f>IF(D101="","",I101-M101)</f>
        <v>0</v>
      </c>
      <c r="O101" s="14">
        <f>IF(OR(D101="",I101=0),"",N101/I101)</f>
        <v>0</v>
      </c>
      <c r="P101" s="15">
        <f>IF(A101="","",TEXT(A101,"yyyy-mm"))</f>
        <v>0</v>
      </c>
    </row>
    <row r="102" spans="1:16">
      <c r="A102" s="11"/>
      <c r="B102" s="12"/>
      <c r="C102" s="12"/>
      <c r="D102" s="12"/>
      <c r="E102" s="9"/>
      <c r="F102" s="9"/>
      <c r="G102" s="9"/>
      <c r="H102" s="9"/>
      <c r="I102" s="13">
        <f>IF(D102="","",D102*E102)</f>
        <v>0</v>
      </c>
      <c r="J102" s="13">
        <f>IF(D102="","",I102*Commission)</f>
        <v>0</v>
      </c>
      <c r="K102" s="13">
        <f>IF(D102="","",I102*PayFee)</f>
        <v>0</v>
      </c>
      <c r="L102" s="13">
        <f>IF(D102="","",Packing)</f>
        <v>0</v>
      </c>
      <c r="M102" s="13">
        <f>IF(D102="","",D102*F102+G102+H102+J102+K102+L102)</f>
        <v>0</v>
      </c>
      <c r="N102" s="13">
        <f>IF(D102="","",I102-M102)</f>
        <v>0</v>
      </c>
      <c r="O102" s="14">
        <f>IF(OR(D102="",I102=0),"",N102/I102)</f>
        <v>0</v>
      </c>
      <c r="P102" s="15">
        <f>IF(A102="","",TEXT(A102,"yyyy-mm"))</f>
        <v>0</v>
      </c>
    </row>
    <row r="103" spans="1:16">
      <c r="A103" s="11"/>
      <c r="B103" s="12"/>
      <c r="C103" s="12"/>
      <c r="D103" s="12"/>
      <c r="E103" s="9"/>
      <c r="F103" s="9"/>
      <c r="G103" s="9"/>
      <c r="H103" s="9"/>
      <c r="I103" s="13">
        <f>IF(D103="","",D103*E103)</f>
        <v>0</v>
      </c>
      <c r="J103" s="13">
        <f>IF(D103="","",I103*Commission)</f>
        <v>0</v>
      </c>
      <c r="K103" s="13">
        <f>IF(D103="","",I103*PayFee)</f>
        <v>0</v>
      </c>
      <c r="L103" s="13">
        <f>IF(D103="","",Packing)</f>
        <v>0</v>
      </c>
      <c r="M103" s="13">
        <f>IF(D103="","",D103*F103+G103+H103+J103+K103+L103)</f>
        <v>0</v>
      </c>
      <c r="N103" s="13">
        <f>IF(D103="","",I103-M103)</f>
        <v>0</v>
      </c>
      <c r="O103" s="14">
        <f>IF(OR(D103="",I103=0),"",N103/I103)</f>
        <v>0</v>
      </c>
      <c r="P103" s="15">
        <f>IF(A103="","",TEXT(A103,"yyyy-mm"))</f>
        <v>0</v>
      </c>
    </row>
    <row r="104" spans="1:16">
      <c r="A104" s="11"/>
      <c r="B104" s="12"/>
      <c r="C104" s="12"/>
      <c r="D104" s="12"/>
      <c r="E104" s="9"/>
      <c r="F104" s="9"/>
      <c r="G104" s="9"/>
      <c r="H104" s="9"/>
      <c r="I104" s="13">
        <f>IF(D104="","",D104*E104)</f>
        <v>0</v>
      </c>
      <c r="J104" s="13">
        <f>IF(D104="","",I104*Commission)</f>
        <v>0</v>
      </c>
      <c r="K104" s="13">
        <f>IF(D104="","",I104*PayFee)</f>
        <v>0</v>
      </c>
      <c r="L104" s="13">
        <f>IF(D104="","",Packing)</f>
        <v>0</v>
      </c>
      <c r="M104" s="13">
        <f>IF(D104="","",D104*F104+G104+H104+J104+K104+L104)</f>
        <v>0</v>
      </c>
      <c r="N104" s="13">
        <f>IF(D104="","",I104-M104)</f>
        <v>0</v>
      </c>
      <c r="O104" s="14">
        <f>IF(OR(D104="",I104=0),"",N104/I104)</f>
        <v>0</v>
      </c>
      <c r="P104" s="15">
        <f>IF(A104="","",TEXT(A104,"yyyy-mm"))</f>
        <v>0</v>
      </c>
    </row>
    <row r="105" spans="1:16">
      <c r="A105" s="11"/>
      <c r="B105" s="12"/>
      <c r="C105" s="12"/>
      <c r="D105" s="12"/>
      <c r="E105" s="9"/>
      <c r="F105" s="9"/>
      <c r="G105" s="9"/>
      <c r="H105" s="9"/>
      <c r="I105" s="13">
        <f>IF(D105="","",D105*E105)</f>
        <v>0</v>
      </c>
      <c r="J105" s="13">
        <f>IF(D105="","",I105*Commission)</f>
        <v>0</v>
      </c>
      <c r="K105" s="13">
        <f>IF(D105="","",I105*PayFee)</f>
        <v>0</v>
      </c>
      <c r="L105" s="13">
        <f>IF(D105="","",Packing)</f>
        <v>0</v>
      </c>
      <c r="M105" s="13">
        <f>IF(D105="","",D105*F105+G105+H105+J105+K105+L105)</f>
        <v>0</v>
      </c>
      <c r="N105" s="13">
        <f>IF(D105="","",I105-M105)</f>
        <v>0</v>
      </c>
      <c r="O105" s="14">
        <f>IF(OR(D105="",I105=0),"",N105/I105)</f>
        <v>0</v>
      </c>
      <c r="P105" s="15">
        <f>IF(A105="","",TEXT(A105,"yyyy-mm"))</f>
        <v>0</v>
      </c>
    </row>
    <row r="106" spans="1:16">
      <c r="A106" s="11"/>
      <c r="B106" s="12"/>
      <c r="C106" s="12"/>
      <c r="D106" s="12"/>
      <c r="E106" s="9"/>
      <c r="F106" s="9"/>
      <c r="G106" s="9"/>
      <c r="H106" s="9"/>
      <c r="I106" s="13">
        <f>IF(D106="","",D106*E106)</f>
        <v>0</v>
      </c>
      <c r="J106" s="13">
        <f>IF(D106="","",I106*Commission)</f>
        <v>0</v>
      </c>
      <c r="K106" s="13">
        <f>IF(D106="","",I106*PayFee)</f>
        <v>0</v>
      </c>
      <c r="L106" s="13">
        <f>IF(D106="","",Packing)</f>
        <v>0</v>
      </c>
      <c r="M106" s="13">
        <f>IF(D106="","",D106*F106+G106+H106+J106+K106+L106)</f>
        <v>0</v>
      </c>
      <c r="N106" s="13">
        <f>IF(D106="","",I106-M106)</f>
        <v>0</v>
      </c>
      <c r="O106" s="14">
        <f>IF(OR(D106="",I106=0),"",N106/I106)</f>
        <v>0</v>
      </c>
      <c r="P106" s="15">
        <f>IF(A106="","",TEXT(A106,"yyyy-mm"))</f>
        <v>0</v>
      </c>
    </row>
    <row r="107" spans="1:16">
      <c r="A107" s="11"/>
      <c r="B107" s="12"/>
      <c r="C107" s="12"/>
      <c r="D107" s="12"/>
      <c r="E107" s="9"/>
      <c r="F107" s="9"/>
      <c r="G107" s="9"/>
      <c r="H107" s="9"/>
      <c r="I107" s="13">
        <f>IF(D107="","",D107*E107)</f>
        <v>0</v>
      </c>
      <c r="J107" s="13">
        <f>IF(D107="","",I107*Commission)</f>
        <v>0</v>
      </c>
      <c r="K107" s="13">
        <f>IF(D107="","",I107*PayFee)</f>
        <v>0</v>
      </c>
      <c r="L107" s="13">
        <f>IF(D107="","",Packing)</f>
        <v>0</v>
      </c>
      <c r="M107" s="13">
        <f>IF(D107="","",D107*F107+G107+H107+J107+K107+L107)</f>
        <v>0</v>
      </c>
      <c r="N107" s="13">
        <f>IF(D107="","",I107-M107)</f>
        <v>0</v>
      </c>
      <c r="O107" s="14">
        <f>IF(OR(D107="",I107=0),"",N107/I107)</f>
        <v>0</v>
      </c>
      <c r="P107" s="15">
        <f>IF(A107="","",TEXT(A107,"yyyy-mm"))</f>
        <v>0</v>
      </c>
    </row>
    <row r="108" spans="1:16">
      <c r="A108" s="11"/>
      <c r="B108" s="12"/>
      <c r="C108" s="12"/>
      <c r="D108" s="12"/>
      <c r="E108" s="9"/>
      <c r="F108" s="9"/>
      <c r="G108" s="9"/>
      <c r="H108" s="9"/>
      <c r="I108" s="13">
        <f>IF(D108="","",D108*E108)</f>
        <v>0</v>
      </c>
      <c r="J108" s="13">
        <f>IF(D108="","",I108*Commission)</f>
        <v>0</v>
      </c>
      <c r="K108" s="13">
        <f>IF(D108="","",I108*PayFee)</f>
        <v>0</v>
      </c>
      <c r="L108" s="13">
        <f>IF(D108="","",Packing)</f>
        <v>0</v>
      </c>
      <c r="M108" s="13">
        <f>IF(D108="","",D108*F108+G108+H108+J108+K108+L108)</f>
        <v>0</v>
      </c>
      <c r="N108" s="13">
        <f>IF(D108="","",I108-M108)</f>
        <v>0</v>
      </c>
      <c r="O108" s="14">
        <f>IF(OR(D108="",I108=0),"",N108/I108)</f>
        <v>0</v>
      </c>
      <c r="P108" s="15">
        <f>IF(A108="","",TEXT(A108,"yyyy-mm"))</f>
        <v>0</v>
      </c>
    </row>
    <row r="109" spans="1:16">
      <c r="A109" s="11"/>
      <c r="B109" s="12"/>
      <c r="C109" s="12"/>
      <c r="D109" s="12"/>
      <c r="E109" s="9"/>
      <c r="F109" s="9"/>
      <c r="G109" s="9"/>
      <c r="H109" s="9"/>
      <c r="I109" s="13">
        <f>IF(D109="","",D109*E109)</f>
        <v>0</v>
      </c>
      <c r="J109" s="13">
        <f>IF(D109="","",I109*Commission)</f>
        <v>0</v>
      </c>
      <c r="K109" s="13">
        <f>IF(D109="","",I109*PayFee)</f>
        <v>0</v>
      </c>
      <c r="L109" s="13">
        <f>IF(D109="","",Packing)</f>
        <v>0</v>
      </c>
      <c r="M109" s="13">
        <f>IF(D109="","",D109*F109+G109+H109+J109+K109+L109)</f>
        <v>0</v>
      </c>
      <c r="N109" s="13">
        <f>IF(D109="","",I109-M109)</f>
        <v>0</v>
      </c>
      <c r="O109" s="14">
        <f>IF(OR(D109="",I109=0),"",N109/I109)</f>
        <v>0</v>
      </c>
      <c r="P109" s="15">
        <f>IF(A109="","",TEXT(A109,"yyyy-mm"))</f>
        <v>0</v>
      </c>
    </row>
    <row r="110" spans="1:16">
      <c r="A110" s="11"/>
      <c r="B110" s="12"/>
      <c r="C110" s="12"/>
      <c r="D110" s="12"/>
      <c r="E110" s="9"/>
      <c r="F110" s="9"/>
      <c r="G110" s="9"/>
      <c r="H110" s="9"/>
      <c r="I110" s="13">
        <f>IF(D110="","",D110*E110)</f>
        <v>0</v>
      </c>
      <c r="J110" s="13">
        <f>IF(D110="","",I110*Commission)</f>
        <v>0</v>
      </c>
      <c r="K110" s="13">
        <f>IF(D110="","",I110*PayFee)</f>
        <v>0</v>
      </c>
      <c r="L110" s="13">
        <f>IF(D110="","",Packing)</f>
        <v>0</v>
      </c>
      <c r="M110" s="13">
        <f>IF(D110="","",D110*F110+G110+H110+J110+K110+L110)</f>
        <v>0</v>
      </c>
      <c r="N110" s="13">
        <f>IF(D110="","",I110-M110)</f>
        <v>0</v>
      </c>
      <c r="O110" s="14">
        <f>IF(OR(D110="",I110=0),"",N110/I110)</f>
        <v>0</v>
      </c>
      <c r="P110" s="15">
        <f>IF(A110="","",TEXT(A110,"yyyy-mm"))</f>
        <v>0</v>
      </c>
    </row>
    <row r="111" spans="1:16">
      <c r="A111" s="11"/>
      <c r="B111" s="12"/>
      <c r="C111" s="12"/>
      <c r="D111" s="12"/>
      <c r="E111" s="9"/>
      <c r="F111" s="9"/>
      <c r="G111" s="9"/>
      <c r="H111" s="9"/>
      <c r="I111" s="13">
        <f>IF(D111="","",D111*E111)</f>
        <v>0</v>
      </c>
      <c r="J111" s="13">
        <f>IF(D111="","",I111*Commission)</f>
        <v>0</v>
      </c>
      <c r="K111" s="13">
        <f>IF(D111="","",I111*PayFee)</f>
        <v>0</v>
      </c>
      <c r="L111" s="13">
        <f>IF(D111="","",Packing)</f>
        <v>0</v>
      </c>
      <c r="M111" s="13">
        <f>IF(D111="","",D111*F111+G111+H111+J111+K111+L111)</f>
        <v>0</v>
      </c>
      <c r="N111" s="13">
        <f>IF(D111="","",I111-M111)</f>
        <v>0</v>
      </c>
      <c r="O111" s="14">
        <f>IF(OR(D111="",I111=0),"",N111/I111)</f>
        <v>0</v>
      </c>
      <c r="P111" s="15">
        <f>IF(A111="","",TEXT(A111,"yyyy-mm"))</f>
        <v>0</v>
      </c>
    </row>
    <row r="112" spans="1:16">
      <c r="A112" s="11"/>
      <c r="B112" s="12"/>
      <c r="C112" s="12"/>
      <c r="D112" s="12"/>
      <c r="E112" s="9"/>
      <c r="F112" s="9"/>
      <c r="G112" s="9"/>
      <c r="H112" s="9"/>
      <c r="I112" s="13">
        <f>IF(D112="","",D112*E112)</f>
        <v>0</v>
      </c>
      <c r="J112" s="13">
        <f>IF(D112="","",I112*Commission)</f>
        <v>0</v>
      </c>
      <c r="K112" s="13">
        <f>IF(D112="","",I112*PayFee)</f>
        <v>0</v>
      </c>
      <c r="L112" s="13">
        <f>IF(D112="","",Packing)</f>
        <v>0</v>
      </c>
      <c r="M112" s="13">
        <f>IF(D112="","",D112*F112+G112+H112+J112+K112+L112)</f>
        <v>0</v>
      </c>
      <c r="N112" s="13">
        <f>IF(D112="","",I112-M112)</f>
        <v>0</v>
      </c>
      <c r="O112" s="14">
        <f>IF(OR(D112="",I112=0),"",N112/I112)</f>
        <v>0</v>
      </c>
      <c r="P112" s="15">
        <f>IF(A112="","",TEXT(A112,"yyyy-mm"))</f>
        <v>0</v>
      </c>
    </row>
    <row r="113" spans="1:16">
      <c r="A113" s="11"/>
      <c r="B113" s="12"/>
      <c r="C113" s="12"/>
      <c r="D113" s="12"/>
      <c r="E113" s="9"/>
      <c r="F113" s="9"/>
      <c r="G113" s="9"/>
      <c r="H113" s="9"/>
      <c r="I113" s="13">
        <f>IF(D113="","",D113*E113)</f>
        <v>0</v>
      </c>
      <c r="J113" s="13">
        <f>IF(D113="","",I113*Commission)</f>
        <v>0</v>
      </c>
      <c r="K113" s="13">
        <f>IF(D113="","",I113*PayFee)</f>
        <v>0</v>
      </c>
      <c r="L113" s="13">
        <f>IF(D113="","",Packing)</f>
        <v>0</v>
      </c>
      <c r="M113" s="13">
        <f>IF(D113="","",D113*F113+G113+H113+J113+K113+L113)</f>
        <v>0</v>
      </c>
      <c r="N113" s="13">
        <f>IF(D113="","",I113-M113)</f>
        <v>0</v>
      </c>
      <c r="O113" s="14">
        <f>IF(OR(D113="",I113=0),"",N113/I113)</f>
        <v>0</v>
      </c>
      <c r="P113" s="15">
        <f>IF(A113="","",TEXT(A113,"yyyy-mm"))</f>
        <v>0</v>
      </c>
    </row>
    <row r="114" spans="1:16">
      <c r="A114" s="11"/>
      <c r="B114" s="12"/>
      <c r="C114" s="12"/>
      <c r="D114" s="12"/>
      <c r="E114" s="9"/>
      <c r="F114" s="9"/>
      <c r="G114" s="9"/>
      <c r="H114" s="9"/>
      <c r="I114" s="13">
        <f>IF(D114="","",D114*E114)</f>
        <v>0</v>
      </c>
      <c r="J114" s="13">
        <f>IF(D114="","",I114*Commission)</f>
        <v>0</v>
      </c>
      <c r="K114" s="13">
        <f>IF(D114="","",I114*PayFee)</f>
        <v>0</v>
      </c>
      <c r="L114" s="13">
        <f>IF(D114="","",Packing)</f>
        <v>0</v>
      </c>
      <c r="M114" s="13">
        <f>IF(D114="","",D114*F114+G114+H114+J114+K114+L114)</f>
        <v>0</v>
      </c>
      <c r="N114" s="13">
        <f>IF(D114="","",I114-M114)</f>
        <v>0</v>
      </c>
      <c r="O114" s="14">
        <f>IF(OR(D114="",I114=0),"",N114/I114)</f>
        <v>0</v>
      </c>
      <c r="P114" s="15">
        <f>IF(A114="","",TEXT(A114,"yyyy-mm"))</f>
        <v>0</v>
      </c>
    </row>
    <row r="115" spans="1:16">
      <c r="A115" s="11"/>
      <c r="B115" s="12"/>
      <c r="C115" s="12"/>
      <c r="D115" s="12"/>
      <c r="E115" s="9"/>
      <c r="F115" s="9"/>
      <c r="G115" s="9"/>
      <c r="H115" s="9"/>
      <c r="I115" s="13">
        <f>IF(D115="","",D115*E115)</f>
        <v>0</v>
      </c>
      <c r="J115" s="13">
        <f>IF(D115="","",I115*Commission)</f>
        <v>0</v>
      </c>
      <c r="K115" s="13">
        <f>IF(D115="","",I115*PayFee)</f>
        <v>0</v>
      </c>
      <c r="L115" s="13">
        <f>IF(D115="","",Packing)</f>
        <v>0</v>
      </c>
      <c r="M115" s="13">
        <f>IF(D115="","",D115*F115+G115+H115+J115+K115+L115)</f>
        <v>0</v>
      </c>
      <c r="N115" s="13">
        <f>IF(D115="","",I115-M115)</f>
        <v>0</v>
      </c>
      <c r="O115" s="14">
        <f>IF(OR(D115="",I115=0),"",N115/I115)</f>
        <v>0</v>
      </c>
      <c r="P115" s="15">
        <f>IF(A115="","",TEXT(A115,"yyyy-mm"))</f>
        <v>0</v>
      </c>
    </row>
    <row r="116" spans="1:16">
      <c r="A116" s="11"/>
      <c r="B116" s="12"/>
      <c r="C116" s="12"/>
      <c r="D116" s="12"/>
      <c r="E116" s="9"/>
      <c r="F116" s="9"/>
      <c r="G116" s="9"/>
      <c r="H116" s="9"/>
      <c r="I116" s="13">
        <f>IF(D116="","",D116*E116)</f>
        <v>0</v>
      </c>
      <c r="J116" s="13">
        <f>IF(D116="","",I116*Commission)</f>
        <v>0</v>
      </c>
      <c r="K116" s="13">
        <f>IF(D116="","",I116*PayFee)</f>
        <v>0</v>
      </c>
      <c r="L116" s="13">
        <f>IF(D116="","",Packing)</f>
        <v>0</v>
      </c>
      <c r="M116" s="13">
        <f>IF(D116="","",D116*F116+G116+H116+J116+K116+L116)</f>
        <v>0</v>
      </c>
      <c r="N116" s="13">
        <f>IF(D116="","",I116-M116)</f>
        <v>0</v>
      </c>
      <c r="O116" s="14">
        <f>IF(OR(D116="",I116=0),"",N116/I116)</f>
        <v>0</v>
      </c>
      <c r="P116" s="15">
        <f>IF(A116="","",TEXT(A116,"yyyy-mm"))</f>
        <v>0</v>
      </c>
    </row>
    <row r="117" spans="1:16">
      <c r="A117" s="11"/>
      <c r="B117" s="12"/>
      <c r="C117" s="12"/>
      <c r="D117" s="12"/>
      <c r="E117" s="9"/>
      <c r="F117" s="9"/>
      <c r="G117" s="9"/>
      <c r="H117" s="9"/>
      <c r="I117" s="13">
        <f>IF(D117="","",D117*E117)</f>
        <v>0</v>
      </c>
      <c r="J117" s="13">
        <f>IF(D117="","",I117*Commission)</f>
        <v>0</v>
      </c>
      <c r="K117" s="13">
        <f>IF(D117="","",I117*PayFee)</f>
        <v>0</v>
      </c>
      <c r="L117" s="13">
        <f>IF(D117="","",Packing)</f>
        <v>0</v>
      </c>
      <c r="M117" s="13">
        <f>IF(D117="","",D117*F117+G117+H117+J117+K117+L117)</f>
        <v>0</v>
      </c>
      <c r="N117" s="13">
        <f>IF(D117="","",I117-M117)</f>
        <v>0</v>
      </c>
      <c r="O117" s="14">
        <f>IF(OR(D117="",I117=0),"",N117/I117)</f>
        <v>0</v>
      </c>
      <c r="P117" s="15">
        <f>IF(A117="","",TEXT(A117,"yyyy-mm"))</f>
        <v>0</v>
      </c>
    </row>
    <row r="118" spans="1:16">
      <c r="A118" s="11"/>
      <c r="B118" s="12"/>
      <c r="C118" s="12"/>
      <c r="D118" s="12"/>
      <c r="E118" s="9"/>
      <c r="F118" s="9"/>
      <c r="G118" s="9"/>
      <c r="H118" s="9"/>
      <c r="I118" s="13">
        <f>IF(D118="","",D118*E118)</f>
        <v>0</v>
      </c>
      <c r="J118" s="13">
        <f>IF(D118="","",I118*Commission)</f>
        <v>0</v>
      </c>
      <c r="K118" s="13">
        <f>IF(D118="","",I118*PayFee)</f>
        <v>0</v>
      </c>
      <c r="L118" s="13">
        <f>IF(D118="","",Packing)</f>
        <v>0</v>
      </c>
      <c r="M118" s="13">
        <f>IF(D118="","",D118*F118+G118+H118+J118+K118+L118)</f>
        <v>0</v>
      </c>
      <c r="N118" s="13">
        <f>IF(D118="","",I118-M118)</f>
        <v>0</v>
      </c>
      <c r="O118" s="14">
        <f>IF(OR(D118="",I118=0),"",N118/I118)</f>
        <v>0</v>
      </c>
      <c r="P118" s="15">
        <f>IF(A118="","",TEXT(A118,"yyyy-mm"))</f>
        <v>0</v>
      </c>
    </row>
    <row r="119" spans="1:16">
      <c r="A119" s="11"/>
      <c r="B119" s="12"/>
      <c r="C119" s="12"/>
      <c r="D119" s="12"/>
      <c r="E119" s="9"/>
      <c r="F119" s="9"/>
      <c r="G119" s="9"/>
      <c r="H119" s="9"/>
      <c r="I119" s="13">
        <f>IF(D119="","",D119*E119)</f>
        <v>0</v>
      </c>
      <c r="J119" s="13">
        <f>IF(D119="","",I119*Commission)</f>
        <v>0</v>
      </c>
      <c r="K119" s="13">
        <f>IF(D119="","",I119*PayFee)</f>
        <v>0</v>
      </c>
      <c r="L119" s="13">
        <f>IF(D119="","",Packing)</f>
        <v>0</v>
      </c>
      <c r="M119" s="13">
        <f>IF(D119="","",D119*F119+G119+H119+J119+K119+L119)</f>
        <v>0</v>
      </c>
      <c r="N119" s="13">
        <f>IF(D119="","",I119-M119)</f>
        <v>0</v>
      </c>
      <c r="O119" s="14">
        <f>IF(OR(D119="",I119=0),"",N119/I119)</f>
        <v>0</v>
      </c>
      <c r="P119" s="15">
        <f>IF(A119="","",TEXT(A119,"yyyy-mm"))</f>
        <v>0</v>
      </c>
    </row>
    <row r="120" spans="1:16">
      <c r="A120" s="11"/>
      <c r="B120" s="12"/>
      <c r="C120" s="12"/>
      <c r="D120" s="12"/>
      <c r="E120" s="9"/>
      <c r="F120" s="9"/>
      <c r="G120" s="9"/>
      <c r="H120" s="9"/>
      <c r="I120" s="13">
        <f>IF(D120="","",D120*E120)</f>
        <v>0</v>
      </c>
      <c r="J120" s="13">
        <f>IF(D120="","",I120*Commission)</f>
        <v>0</v>
      </c>
      <c r="K120" s="13">
        <f>IF(D120="","",I120*PayFee)</f>
        <v>0</v>
      </c>
      <c r="L120" s="13">
        <f>IF(D120="","",Packing)</f>
        <v>0</v>
      </c>
      <c r="M120" s="13">
        <f>IF(D120="","",D120*F120+G120+H120+J120+K120+L120)</f>
        <v>0</v>
      </c>
      <c r="N120" s="13">
        <f>IF(D120="","",I120-M120)</f>
        <v>0</v>
      </c>
      <c r="O120" s="14">
        <f>IF(OR(D120="",I120=0),"",N120/I120)</f>
        <v>0</v>
      </c>
      <c r="P120" s="15">
        <f>IF(A120="","",TEXT(A120,"yyyy-mm"))</f>
        <v>0</v>
      </c>
    </row>
    <row r="121" spans="1:16">
      <c r="A121" s="11"/>
      <c r="B121" s="12"/>
      <c r="C121" s="12"/>
      <c r="D121" s="12"/>
      <c r="E121" s="9"/>
      <c r="F121" s="9"/>
      <c r="G121" s="9"/>
      <c r="H121" s="9"/>
      <c r="I121" s="13">
        <f>IF(D121="","",D121*E121)</f>
        <v>0</v>
      </c>
      <c r="J121" s="13">
        <f>IF(D121="","",I121*Commission)</f>
        <v>0</v>
      </c>
      <c r="K121" s="13">
        <f>IF(D121="","",I121*PayFee)</f>
        <v>0</v>
      </c>
      <c r="L121" s="13">
        <f>IF(D121="","",Packing)</f>
        <v>0</v>
      </c>
      <c r="M121" s="13">
        <f>IF(D121="","",D121*F121+G121+H121+J121+K121+L121)</f>
        <v>0</v>
      </c>
      <c r="N121" s="13">
        <f>IF(D121="","",I121-M121)</f>
        <v>0</v>
      </c>
      <c r="O121" s="14">
        <f>IF(OR(D121="",I121=0),"",N121/I121)</f>
        <v>0</v>
      </c>
      <c r="P121" s="15">
        <f>IF(A121="","",TEXT(A121,"yyyy-mm"))</f>
        <v>0</v>
      </c>
    </row>
    <row r="122" spans="1:16">
      <c r="A122" s="11"/>
      <c r="B122" s="12"/>
      <c r="C122" s="12"/>
      <c r="D122" s="12"/>
      <c r="E122" s="9"/>
      <c r="F122" s="9"/>
      <c r="G122" s="9"/>
      <c r="H122" s="9"/>
      <c r="I122" s="13">
        <f>IF(D122="","",D122*E122)</f>
        <v>0</v>
      </c>
      <c r="J122" s="13">
        <f>IF(D122="","",I122*Commission)</f>
        <v>0</v>
      </c>
      <c r="K122" s="13">
        <f>IF(D122="","",I122*PayFee)</f>
        <v>0</v>
      </c>
      <c r="L122" s="13">
        <f>IF(D122="","",Packing)</f>
        <v>0</v>
      </c>
      <c r="M122" s="13">
        <f>IF(D122="","",D122*F122+G122+H122+J122+K122+L122)</f>
        <v>0</v>
      </c>
      <c r="N122" s="13">
        <f>IF(D122="","",I122-M122)</f>
        <v>0</v>
      </c>
      <c r="O122" s="14">
        <f>IF(OR(D122="",I122=0),"",N122/I122)</f>
        <v>0</v>
      </c>
      <c r="P122" s="15">
        <f>IF(A122="","",TEXT(A122,"yyyy-mm"))</f>
        <v>0</v>
      </c>
    </row>
    <row r="123" spans="1:16">
      <c r="A123" s="11"/>
      <c r="B123" s="12"/>
      <c r="C123" s="12"/>
      <c r="D123" s="12"/>
      <c r="E123" s="9"/>
      <c r="F123" s="9"/>
      <c r="G123" s="9"/>
      <c r="H123" s="9"/>
      <c r="I123" s="13">
        <f>IF(D123="","",D123*E123)</f>
        <v>0</v>
      </c>
      <c r="J123" s="13">
        <f>IF(D123="","",I123*Commission)</f>
        <v>0</v>
      </c>
      <c r="K123" s="13">
        <f>IF(D123="","",I123*PayFee)</f>
        <v>0</v>
      </c>
      <c r="L123" s="13">
        <f>IF(D123="","",Packing)</f>
        <v>0</v>
      </c>
      <c r="M123" s="13">
        <f>IF(D123="","",D123*F123+G123+H123+J123+K123+L123)</f>
        <v>0</v>
      </c>
      <c r="N123" s="13">
        <f>IF(D123="","",I123-M123)</f>
        <v>0</v>
      </c>
      <c r="O123" s="14">
        <f>IF(OR(D123="",I123=0),"",N123/I123)</f>
        <v>0</v>
      </c>
      <c r="P123" s="15">
        <f>IF(A123="","",TEXT(A123,"yyyy-mm"))</f>
        <v>0</v>
      </c>
    </row>
    <row r="124" spans="1:16">
      <c r="A124" s="11"/>
      <c r="B124" s="12"/>
      <c r="C124" s="12"/>
      <c r="D124" s="12"/>
      <c r="E124" s="9"/>
      <c r="F124" s="9"/>
      <c r="G124" s="9"/>
      <c r="H124" s="9"/>
      <c r="I124" s="13">
        <f>IF(D124="","",D124*E124)</f>
        <v>0</v>
      </c>
      <c r="J124" s="13">
        <f>IF(D124="","",I124*Commission)</f>
        <v>0</v>
      </c>
      <c r="K124" s="13">
        <f>IF(D124="","",I124*PayFee)</f>
        <v>0</v>
      </c>
      <c r="L124" s="13">
        <f>IF(D124="","",Packing)</f>
        <v>0</v>
      </c>
      <c r="M124" s="13">
        <f>IF(D124="","",D124*F124+G124+H124+J124+K124+L124)</f>
        <v>0</v>
      </c>
      <c r="N124" s="13">
        <f>IF(D124="","",I124-M124)</f>
        <v>0</v>
      </c>
      <c r="O124" s="14">
        <f>IF(OR(D124="",I124=0),"",N124/I124)</f>
        <v>0</v>
      </c>
      <c r="P124" s="15">
        <f>IF(A124="","",TEXT(A124,"yyyy-mm"))</f>
        <v>0</v>
      </c>
    </row>
    <row r="125" spans="1:16">
      <c r="A125" s="11"/>
      <c r="B125" s="12"/>
      <c r="C125" s="12"/>
      <c r="D125" s="12"/>
      <c r="E125" s="9"/>
      <c r="F125" s="9"/>
      <c r="G125" s="9"/>
      <c r="H125" s="9"/>
      <c r="I125" s="13">
        <f>IF(D125="","",D125*E125)</f>
        <v>0</v>
      </c>
      <c r="J125" s="13">
        <f>IF(D125="","",I125*Commission)</f>
        <v>0</v>
      </c>
      <c r="K125" s="13">
        <f>IF(D125="","",I125*PayFee)</f>
        <v>0</v>
      </c>
      <c r="L125" s="13">
        <f>IF(D125="","",Packing)</f>
        <v>0</v>
      </c>
      <c r="M125" s="13">
        <f>IF(D125="","",D125*F125+G125+H125+J125+K125+L125)</f>
        <v>0</v>
      </c>
      <c r="N125" s="13">
        <f>IF(D125="","",I125-M125)</f>
        <v>0</v>
      </c>
      <c r="O125" s="14">
        <f>IF(OR(D125="",I125=0),"",N125/I125)</f>
        <v>0</v>
      </c>
      <c r="P125" s="15">
        <f>IF(A125="","",TEXT(A125,"yyyy-mm"))</f>
        <v>0</v>
      </c>
    </row>
    <row r="126" spans="1:16">
      <c r="A126" s="11"/>
      <c r="B126" s="12"/>
      <c r="C126" s="12"/>
      <c r="D126" s="12"/>
      <c r="E126" s="9"/>
      <c r="F126" s="9"/>
      <c r="G126" s="9"/>
      <c r="H126" s="9"/>
      <c r="I126" s="13">
        <f>IF(D126="","",D126*E126)</f>
        <v>0</v>
      </c>
      <c r="J126" s="13">
        <f>IF(D126="","",I126*Commission)</f>
        <v>0</v>
      </c>
      <c r="K126" s="13">
        <f>IF(D126="","",I126*PayFee)</f>
        <v>0</v>
      </c>
      <c r="L126" s="13">
        <f>IF(D126="","",Packing)</f>
        <v>0</v>
      </c>
      <c r="M126" s="13">
        <f>IF(D126="","",D126*F126+G126+H126+J126+K126+L126)</f>
        <v>0</v>
      </c>
      <c r="N126" s="13">
        <f>IF(D126="","",I126-M126)</f>
        <v>0</v>
      </c>
      <c r="O126" s="14">
        <f>IF(OR(D126="",I126=0),"",N126/I126)</f>
        <v>0</v>
      </c>
      <c r="P126" s="15">
        <f>IF(A126="","",TEXT(A126,"yyyy-mm"))</f>
        <v>0</v>
      </c>
    </row>
    <row r="127" spans="1:16">
      <c r="A127" s="11"/>
      <c r="B127" s="12"/>
      <c r="C127" s="12"/>
      <c r="D127" s="12"/>
      <c r="E127" s="9"/>
      <c r="F127" s="9"/>
      <c r="G127" s="9"/>
      <c r="H127" s="9"/>
      <c r="I127" s="13">
        <f>IF(D127="","",D127*E127)</f>
        <v>0</v>
      </c>
      <c r="J127" s="13">
        <f>IF(D127="","",I127*Commission)</f>
        <v>0</v>
      </c>
      <c r="K127" s="13">
        <f>IF(D127="","",I127*PayFee)</f>
        <v>0</v>
      </c>
      <c r="L127" s="13">
        <f>IF(D127="","",Packing)</f>
        <v>0</v>
      </c>
      <c r="M127" s="13">
        <f>IF(D127="","",D127*F127+G127+H127+J127+K127+L127)</f>
        <v>0</v>
      </c>
      <c r="N127" s="13">
        <f>IF(D127="","",I127-M127)</f>
        <v>0</v>
      </c>
      <c r="O127" s="14">
        <f>IF(OR(D127="",I127=0),"",N127/I127)</f>
        <v>0</v>
      </c>
      <c r="P127" s="15">
        <f>IF(A127="","",TEXT(A127,"yyyy-mm"))</f>
        <v>0</v>
      </c>
    </row>
    <row r="128" spans="1:16">
      <c r="A128" s="11"/>
      <c r="B128" s="12"/>
      <c r="C128" s="12"/>
      <c r="D128" s="12"/>
      <c r="E128" s="9"/>
      <c r="F128" s="9"/>
      <c r="G128" s="9"/>
      <c r="H128" s="9"/>
      <c r="I128" s="13">
        <f>IF(D128="","",D128*E128)</f>
        <v>0</v>
      </c>
      <c r="J128" s="13">
        <f>IF(D128="","",I128*Commission)</f>
        <v>0</v>
      </c>
      <c r="K128" s="13">
        <f>IF(D128="","",I128*PayFee)</f>
        <v>0</v>
      </c>
      <c r="L128" s="13">
        <f>IF(D128="","",Packing)</f>
        <v>0</v>
      </c>
      <c r="M128" s="13">
        <f>IF(D128="","",D128*F128+G128+H128+J128+K128+L128)</f>
        <v>0</v>
      </c>
      <c r="N128" s="13">
        <f>IF(D128="","",I128-M128)</f>
        <v>0</v>
      </c>
      <c r="O128" s="14">
        <f>IF(OR(D128="",I128=0),"",N128/I128)</f>
        <v>0</v>
      </c>
      <c r="P128" s="15">
        <f>IF(A128="","",TEXT(A128,"yyyy-mm"))</f>
        <v>0</v>
      </c>
    </row>
    <row r="129" spans="1:16">
      <c r="A129" s="11"/>
      <c r="B129" s="12"/>
      <c r="C129" s="12"/>
      <c r="D129" s="12"/>
      <c r="E129" s="9"/>
      <c r="F129" s="9"/>
      <c r="G129" s="9"/>
      <c r="H129" s="9"/>
      <c r="I129" s="13">
        <f>IF(D129="","",D129*E129)</f>
        <v>0</v>
      </c>
      <c r="J129" s="13">
        <f>IF(D129="","",I129*Commission)</f>
        <v>0</v>
      </c>
      <c r="K129" s="13">
        <f>IF(D129="","",I129*PayFee)</f>
        <v>0</v>
      </c>
      <c r="L129" s="13">
        <f>IF(D129="","",Packing)</f>
        <v>0</v>
      </c>
      <c r="M129" s="13">
        <f>IF(D129="","",D129*F129+G129+H129+J129+K129+L129)</f>
        <v>0</v>
      </c>
      <c r="N129" s="13">
        <f>IF(D129="","",I129-M129)</f>
        <v>0</v>
      </c>
      <c r="O129" s="14">
        <f>IF(OR(D129="",I129=0),"",N129/I129)</f>
        <v>0</v>
      </c>
      <c r="P129" s="15">
        <f>IF(A129="","",TEXT(A129,"yyyy-mm"))</f>
        <v>0</v>
      </c>
    </row>
    <row r="130" spans="1:16">
      <c r="A130" s="11"/>
      <c r="B130" s="12"/>
      <c r="C130" s="12"/>
      <c r="D130" s="12"/>
      <c r="E130" s="9"/>
      <c r="F130" s="9"/>
      <c r="G130" s="9"/>
      <c r="H130" s="9"/>
      <c r="I130" s="13">
        <f>IF(D130="","",D130*E130)</f>
        <v>0</v>
      </c>
      <c r="J130" s="13">
        <f>IF(D130="","",I130*Commission)</f>
        <v>0</v>
      </c>
      <c r="K130" s="13">
        <f>IF(D130="","",I130*PayFee)</f>
        <v>0</v>
      </c>
      <c r="L130" s="13">
        <f>IF(D130="","",Packing)</f>
        <v>0</v>
      </c>
      <c r="M130" s="13">
        <f>IF(D130="","",D130*F130+G130+H130+J130+K130+L130)</f>
        <v>0</v>
      </c>
      <c r="N130" s="13">
        <f>IF(D130="","",I130-M130)</f>
        <v>0</v>
      </c>
      <c r="O130" s="14">
        <f>IF(OR(D130="",I130=0),"",N130/I130)</f>
        <v>0</v>
      </c>
      <c r="P130" s="15">
        <f>IF(A130="","",TEXT(A130,"yyyy-mm"))</f>
        <v>0</v>
      </c>
    </row>
    <row r="131" spans="1:16">
      <c r="A131" s="11"/>
      <c r="B131" s="12"/>
      <c r="C131" s="12"/>
      <c r="D131" s="12"/>
      <c r="E131" s="9"/>
      <c r="F131" s="9"/>
      <c r="G131" s="9"/>
      <c r="H131" s="9"/>
      <c r="I131" s="13">
        <f>IF(D131="","",D131*E131)</f>
        <v>0</v>
      </c>
      <c r="J131" s="13">
        <f>IF(D131="","",I131*Commission)</f>
        <v>0</v>
      </c>
      <c r="K131" s="13">
        <f>IF(D131="","",I131*PayFee)</f>
        <v>0</v>
      </c>
      <c r="L131" s="13">
        <f>IF(D131="","",Packing)</f>
        <v>0</v>
      </c>
      <c r="M131" s="13">
        <f>IF(D131="","",D131*F131+G131+H131+J131+K131+L131)</f>
        <v>0</v>
      </c>
      <c r="N131" s="13">
        <f>IF(D131="","",I131-M131)</f>
        <v>0</v>
      </c>
      <c r="O131" s="14">
        <f>IF(OR(D131="",I131=0),"",N131/I131)</f>
        <v>0</v>
      </c>
      <c r="P131" s="15">
        <f>IF(A131="","",TEXT(A131,"yyyy-mm"))</f>
        <v>0</v>
      </c>
    </row>
    <row r="132" spans="1:16">
      <c r="A132" s="11"/>
      <c r="B132" s="12"/>
      <c r="C132" s="12"/>
      <c r="D132" s="12"/>
      <c r="E132" s="9"/>
      <c r="F132" s="9"/>
      <c r="G132" s="9"/>
      <c r="H132" s="9"/>
      <c r="I132" s="13">
        <f>IF(D132="","",D132*E132)</f>
        <v>0</v>
      </c>
      <c r="J132" s="13">
        <f>IF(D132="","",I132*Commission)</f>
        <v>0</v>
      </c>
      <c r="K132" s="13">
        <f>IF(D132="","",I132*PayFee)</f>
        <v>0</v>
      </c>
      <c r="L132" s="13">
        <f>IF(D132="","",Packing)</f>
        <v>0</v>
      </c>
      <c r="M132" s="13">
        <f>IF(D132="","",D132*F132+G132+H132+J132+K132+L132)</f>
        <v>0</v>
      </c>
      <c r="N132" s="13">
        <f>IF(D132="","",I132-M132)</f>
        <v>0</v>
      </c>
      <c r="O132" s="14">
        <f>IF(OR(D132="",I132=0),"",N132/I132)</f>
        <v>0</v>
      </c>
      <c r="P132" s="15">
        <f>IF(A132="","",TEXT(A132,"yyyy-mm"))</f>
        <v>0</v>
      </c>
    </row>
    <row r="133" spans="1:16">
      <c r="A133" s="11"/>
      <c r="B133" s="12"/>
      <c r="C133" s="12"/>
      <c r="D133" s="12"/>
      <c r="E133" s="9"/>
      <c r="F133" s="9"/>
      <c r="G133" s="9"/>
      <c r="H133" s="9"/>
      <c r="I133" s="13">
        <f>IF(D133="","",D133*E133)</f>
        <v>0</v>
      </c>
      <c r="J133" s="13">
        <f>IF(D133="","",I133*Commission)</f>
        <v>0</v>
      </c>
      <c r="K133" s="13">
        <f>IF(D133="","",I133*PayFee)</f>
        <v>0</v>
      </c>
      <c r="L133" s="13">
        <f>IF(D133="","",Packing)</f>
        <v>0</v>
      </c>
      <c r="M133" s="13">
        <f>IF(D133="","",D133*F133+G133+H133+J133+K133+L133)</f>
        <v>0</v>
      </c>
      <c r="N133" s="13">
        <f>IF(D133="","",I133-M133)</f>
        <v>0</v>
      </c>
      <c r="O133" s="14">
        <f>IF(OR(D133="",I133=0),"",N133/I133)</f>
        <v>0</v>
      </c>
      <c r="P133" s="15">
        <f>IF(A133="","",TEXT(A133,"yyyy-mm"))</f>
        <v>0</v>
      </c>
    </row>
    <row r="134" spans="1:16">
      <c r="A134" s="11"/>
      <c r="B134" s="12"/>
      <c r="C134" s="12"/>
      <c r="D134" s="12"/>
      <c r="E134" s="9"/>
      <c r="F134" s="9"/>
      <c r="G134" s="9"/>
      <c r="H134" s="9"/>
      <c r="I134" s="13">
        <f>IF(D134="","",D134*E134)</f>
        <v>0</v>
      </c>
      <c r="J134" s="13">
        <f>IF(D134="","",I134*Commission)</f>
        <v>0</v>
      </c>
      <c r="K134" s="13">
        <f>IF(D134="","",I134*PayFee)</f>
        <v>0</v>
      </c>
      <c r="L134" s="13">
        <f>IF(D134="","",Packing)</f>
        <v>0</v>
      </c>
      <c r="M134" s="13">
        <f>IF(D134="","",D134*F134+G134+H134+J134+K134+L134)</f>
        <v>0</v>
      </c>
      <c r="N134" s="13">
        <f>IF(D134="","",I134-M134)</f>
        <v>0</v>
      </c>
      <c r="O134" s="14">
        <f>IF(OR(D134="",I134=0),"",N134/I134)</f>
        <v>0</v>
      </c>
      <c r="P134" s="15">
        <f>IF(A134="","",TEXT(A134,"yyyy-mm"))</f>
        <v>0</v>
      </c>
    </row>
    <row r="135" spans="1:16">
      <c r="A135" s="11"/>
      <c r="B135" s="12"/>
      <c r="C135" s="12"/>
      <c r="D135" s="12"/>
      <c r="E135" s="9"/>
      <c r="F135" s="9"/>
      <c r="G135" s="9"/>
      <c r="H135" s="9"/>
      <c r="I135" s="13">
        <f>IF(D135="","",D135*E135)</f>
        <v>0</v>
      </c>
      <c r="J135" s="13">
        <f>IF(D135="","",I135*Commission)</f>
        <v>0</v>
      </c>
      <c r="K135" s="13">
        <f>IF(D135="","",I135*PayFee)</f>
        <v>0</v>
      </c>
      <c r="L135" s="13">
        <f>IF(D135="","",Packing)</f>
        <v>0</v>
      </c>
      <c r="M135" s="13">
        <f>IF(D135="","",D135*F135+G135+H135+J135+K135+L135)</f>
        <v>0</v>
      </c>
      <c r="N135" s="13">
        <f>IF(D135="","",I135-M135)</f>
        <v>0</v>
      </c>
      <c r="O135" s="14">
        <f>IF(OR(D135="",I135=0),"",N135/I135)</f>
        <v>0</v>
      </c>
      <c r="P135" s="15">
        <f>IF(A135="","",TEXT(A135,"yyyy-mm"))</f>
        <v>0</v>
      </c>
    </row>
    <row r="136" spans="1:16">
      <c r="A136" s="11"/>
      <c r="B136" s="12"/>
      <c r="C136" s="12"/>
      <c r="D136" s="12"/>
      <c r="E136" s="9"/>
      <c r="F136" s="9"/>
      <c r="G136" s="9"/>
      <c r="H136" s="9"/>
      <c r="I136" s="13">
        <f>IF(D136="","",D136*E136)</f>
        <v>0</v>
      </c>
      <c r="J136" s="13">
        <f>IF(D136="","",I136*Commission)</f>
        <v>0</v>
      </c>
      <c r="K136" s="13">
        <f>IF(D136="","",I136*PayFee)</f>
        <v>0</v>
      </c>
      <c r="L136" s="13">
        <f>IF(D136="","",Packing)</f>
        <v>0</v>
      </c>
      <c r="M136" s="13">
        <f>IF(D136="","",D136*F136+G136+H136+J136+K136+L136)</f>
        <v>0</v>
      </c>
      <c r="N136" s="13">
        <f>IF(D136="","",I136-M136)</f>
        <v>0</v>
      </c>
      <c r="O136" s="14">
        <f>IF(OR(D136="",I136=0),"",N136/I136)</f>
        <v>0</v>
      </c>
      <c r="P136" s="15">
        <f>IF(A136="","",TEXT(A136,"yyyy-mm"))</f>
        <v>0</v>
      </c>
    </row>
    <row r="137" spans="1:16">
      <c r="A137" s="11"/>
      <c r="B137" s="12"/>
      <c r="C137" s="12"/>
      <c r="D137" s="12"/>
      <c r="E137" s="9"/>
      <c r="F137" s="9"/>
      <c r="G137" s="9"/>
      <c r="H137" s="9"/>
      <c r="I137" s="13">
        <f>IF(D137="","",D137*E137)</f>
        <v>0</v>
      </c>
      <c r="J137" s="13">
        <f>IF(D137="","",I137*Commission)</f>
        <v>0</v>
      </c>
      <c r="K137" s="13">
        <f>IF(D137="","",I137*PayFee)</f>
        <v>0</v>
      </c>
      <c r="L137" s="13">
        <f>IF(D137="","",Packing)</f>
        <v>0</v>
      </c>
      <c r="M137" s="13">
        <f>IF(D137="","",D137*F137+G137+H137+J137+K137+L137)</f>
        <v>0</v>
      </c>
      <c r="N137" s="13">
        <f>IF(D137="","",I137-M137)</f>
        <v>0</v>
      </c>
      <c r="O137" s="14">
        <f>IF(OR(D137="",I137=0),"",N137/I137)</f>
        <v>0</v>
      </c>
      <c r="P137" s="15">
        <f>IF(A137="","",TEXT(A137,"yyyy-mm"))</f>
        <v>0</v>
      </c>
    </row>
    <row r="138" spans="1:16">
      <c r="A138" s="11"/>
      <c r="B138" s="12"/>
      <c r="C138" s="12"/>
      <c r="D138" s="12"/>
      <c r="E138" s="9"/>
      <c r="F138" s="9"/>
      <c r="G138" s="9"/>
      <c r="H138" s="9"/>
      <c r="I138" s="13">
        <f>IF(D138="","",D138*E138)</f>
        <v>0</v>
      </c>
      <c r="J138" s="13">
        <f>IF(D138="","",I138*Commission)</f>
        <v>0</v>
      </c>
      <c r="K138" s="13">
        <f>IF(D138="","",I138*PayFee)</f>
        <v>0</v>
      </c>
      <c r="L138" s="13">
        <f>IF(D138="","",Packing)</f>
        <v>0</v>
      </c>
      <c r="M138" s="13">
        <f>IF(D138="","",D138*F138+G138+H138+J138+K138+L138)</f>
        <v>0</v>
      </c>
      <c r="N138" s="13">
        <f>IF(D138="","",I138-M138)</f>
        <v>0</v>
      </c>
      <c r="O138" s="14">
        <f>IF(OR(D138="",I138=0),"",N138/I138)</f>
        <v>0</v>
      </c>
      <c r="P138" s="15">
        <f>IF(A138="","",TEXT(A138,"yyyy-mm"))</f>
        <v>0</v>
      </c>
    </row>
    <row r="139" spans="1:16">
      <c r="A139" s="11"/>
      <c r="B139" s="12"/>
      <c r="C139" s="12"/>
      <c r="D139" s="12"/>
      <c r="E139" s="9"/>
      <c r="F139" s="9"/>
      <c r="G139" s="9"/>
      <c r="H139" s="9"/>
      <c r="I139" s="13">
        <f>IF(D139="","",D139*E139)</f>
        <v>0</v>
      </c>
      <c r="J139" s="13">
        <f>IF(D139="","",I139*Commission)</f>
        <v>0</v>
      </c>
      <c r="K139" s="13">
        <f>IF(D139="","",I139*PayFee)</f>
        <v>0</v>
      </c>
      <c r="L139" s="13">
        <f>IF(D139="","",Packing)</f>
        <v>0</v>
      </c>
      <c r="M139" s="13">
        <f>IF(D139="","",D139*F139+G139+H139+J139+K139+L139)</f>
        <v>0</v>
      </c>
      <c r="N139" s="13">
        <f>IF(D139="","",I139-M139)</f>
        <v>0</v>
      </c>
      <c r="O139" s="14">
        <f>IF(OR(D139="",I139=0),"",N139/I139)</f>
        <v>0</v>
      </c>
      <c r="P139" s="15">
        <f>IF(A139="","",TEXT(A139,"yyyy-mm"))</f>
        <v>0</v>
      </c>
    </row>
    <row r="140" spans="1:16">
      <c r="A140" s="11"/>
      <c r="B140" s="12"/>
      <c r="C140" s="12"/>
      <c r="D140" s="12"/>
      <c r="E140" s="9"/>
      <c r="F140" s="9"/>
      <c r="G140" s="9"/>
      <c r="H140" s="9"/>
      <c r="I140" s="13">
        <f>IF(D140="","",D140*E140)</f>
        <v>0</v>
      </c>
      <c r="J140" s="13">
        <f>IF(D140="","",I140*Commission)</f>
        <v>0</v>
      </c>
      <c r="K140" s="13">
        <f>IF(D140="","",I140*PayFee)</f>
        <v>0</v>
      </c>
      <c r="L140" s="13">
        <f>IF(D140="","",Packing)</f>
        <v>0</v>
      </c>
      <c r="M140" s="13">
        <f>IF(D140="","",D140*F140+G140+H140+J140+K140+L140)</f>
        <v>0</v>
      </c>
      <c r="N140" s="13">
        <f>IF(D140="","",I140-M140)</f>
        <v>0</v>
      </c>
      <c r="O140" s="14">
        <f>IF(OR(D140="",I140=0),"",N140/I140)</f>
        <v>0</v>
      </c>
      <c r="P140" s="15">
        <f>IF(A140="","",TEXT(A140,"yyyy-mm"))</f>
        <v>0</v>
      </c>
    </row>
    <row r="141" spans="1:16">
      <c r="A141" s="11"/>
      <c r="B141" s="12"/>
      <c r="C141" s="12"/>
      <c r="D141" s="12"/>
      <c r="E141" s="9"/>
      <c r="F141" s="9"/>
      <c r="G141" s="9"/>
      <c r="H141" s="9"/>
      <c r="I141" s="13">
        <f>IF(D141="","",D141*E141)</f>
        <v>0</v>
      </c>
      <c r="J141" s="13">
        <f>IF(D141="","",I141*Commission)</f>
        <v>0</v>
      </c>
      <c r="K141" s="13">
        <f>IF(D141="","",I141*PayFee)</f>
        <v>0</v>
      </c>
      <c r="L141" s="13">
        <f>IF(D141="","",Packing)</f>
        <v>0</v>
      </c>
      <c r="M141" s="13">
        <f>IF(D141="","",D141*F141+G141+H141+J141+K141+L141)</f>
        <v>0</v>
      </c>
      <c r="N141" s="13">
        <f>IF(D141="","",I141-M141)</f>
        <v>0</v>
      </c>
      <c r="O141" s="14">
        <f>IF(OR(D141="",I141=0),"",N141/I141)</f>
        <v>0</v>
      </c>
      <c r="P141" s="15">
        <f>IF(A141="","",TEXT(A141,"yyyy-mm"))</f>
        <v>0</v>
      </c>
    </row>
    <row r="142" spans="1:16">
      <c r="A142" s="11"/>
      <c r="B142" s="12"/>
      <c r="C142" s="12"/>
      <c r="D142" s="12"/>
      <c r="E142" s="9"/>
      <c r="F142" s="9"/>
      <c r="G142" s="9"/>
      <c r="H142" s="9"/>
      <c r="I142" s="13">
        <f>IF(D142="","",D142*E142)</f>
        <v>0</v>
      </c>
      <c r="J142" s="13">
        <f>IF(D142="","",I142*Commission)</f>
        <v>0</v>
      </c>
      <c r="K142" s="13">
        <f>IF(D142="","",I142*PayFee)</f>
        <v>0</v>
      </c>
      <c r="L142" s="13">
        <f>IF(D142="","",Packing)</f>
        <v>0</v>
      </c>
      <c r="M142" s="13">
        <f>IF(D142="","",D142*F142+G142+H142+J142+K142+L142)</f>
        <v>0</v>
      </c>
      <c r="N142" s="13">
        <f>IF(D142="","",I142-M142)</f>
        <v>0</v>
      </c>
      <c r="O142" s="14">
        <f>IF(OR(D142="",I142=0),"",N142/I142)</f>
        <v>0</v>
      </c>
      <c r="P142" s="15">
        <f>IF(A142="","",TEXT(A142,"yyyy-mm"))</f>
        <v>0</v>
      </c>
    </row>
    <row r="143" spans="1:16">
      <c r="A143" s="11"/>
      <c r="B143" s="12"/>
      <c r="C143" s="12"/>
      <c r="D143" s="12"/>
      <c r="E143" s="9"/>
      <c r="F143" s="9"/>
      <c r="G143" s="9"/>
      <c r="H143" s="9"/>
      <c r="I143" s="13">
        <f>IF(D143="","",D143*E143)</f>
        <v>0</v>
      </c>
      <c r="J143" s="13">
        <f>IF(D143="","",I143*Commission)</f>
        <v>0</v>
      </c>
      <c r="K143" s="13">
        <f>IF(D143="","",I143*PayFee)</f>
        <v>0</v>
      </c>
      <c r="L143" s="13">
        <f>IF(D143="","",Packing)</f>
        <v>0</v>
      </c>
      <c r="M143" s="13">
        <f>IF(D143="","",D143*F143+G143+H143+J143+K143+L143)</f>
        <v>0</v>
      </c>
      <c r="N143" s="13">
        <f>IF(D143="","",I143-M143)</f>
        <v>0</v>
      </c>
      <c r="O143" s="14">
        <f>IF(OR(D143="",I143=0),"",N143/I143)</f>
        <v>0</v>
      </c>
      <c r="P143" s="15">
        <f>IF(A143="","",TEXT(A143,"yyyy-mm"))</f>
        <v>0</v>
      </c>
    </row>
    <row r="144" spans="1:16">
      <c r="A144" s="11"/>
      <c r="B144" s="12"/>
      <c r="C144" s="12"/>
      <c r="D144" s="12"/>
      <c r="E144" s="9"/>
      <c r="F144" s="9"/>
      <c r="G144" s="9"/>
      <c r="H144" s="9"/>
      <c r="I144" s="13">
        <f>IF(D144="","",D144*E144)</f>
        <v>0</v>
      </c>
      <c r="J144" s="13">
        <f>IF(D144="","",I144*Commission)</f>
        <v>0</v>
      </c>
      <c r="K144" s="13">
        <f>IF(D144="","",I144*PayFee)</f>
        <v>0</v>
      </c>
      <c r="L144" s="13">
        <f>IF(D144="","",Packing)</f>
        <v>0</v>
      </c>
      <c r="M144" s="13">
        <f>IF(D144="","",D144*F144+G144+H144+J144+K144+L144)</f>
        <v>0</v>
      </c>
      <c r="N144" s="13">
        <f>IF(D144="","",I144-M144)</f>
        <v>0</v>
      </c>
      <c r="O144" s="14">
        <f>IF(OR(D144="",I144=0),"",N144/I144)</f>
        <v>0</v>
      </c>
      <c r="P144" s="15">
        <f>IF(A144="","",TEXT(A144,"yyyy-mm"))</f>
        <v>0</v>
      </c>
    </row>
    <row r="145" spans="1:16">
      <c r="A145" s="11"/>
      <c r="B145" s="12"/>
      <c r="C145" s="12"/>
      <c r="D145" s="12"/>
      <c r="E145" s="9"/>
      <c r="F145" s="9"/>
      <c r="G145" s="9"/>
      <c r="H145" s="9"/>
      <c r="I145" s="13">
        <f>IF(D145="","",D145*E145)</f>
        <v>0</v>
      </c>
      <c r="J145" s="13">
        <f>IF(D145="","",I145*Commission)</f>
        <v>0</v>
      </c>
      <c r="K145" s="13">
        <f>IF(D145="","",I145*PayFee)</f>
        <v>0</v>
      </c>
      <c r="L145" s="13">
        <f>IF(D145="","",Packing)</f>
        <v>0</v>
      </c>
      <c r="M145" s="13">
        <f>IF(D145="","",D145*F145+G145+H145+J145+K145+L145)</f>
        <v>0</v>
      </c>
      <c r="N145" s="13">
        <f>IF(D145="","",I145-M145)</f>
        <v>0</v>
      </c>
      <c r="O145" s="14">
        <f>IF(OR(D145="",I145=0),"",N145/I145)</f>
        <v>0</v>
      </c>
      <c r="P145" s="15">
        <f>IF(A145="","",TEXT(A145,"yyyy-mm"))</f>
        <v>0</v>
      </c>
    </row>
    <row r="146" spans="1:16">
      <c r="A146" s="11"/>
      <c r="B146" s="12"/>
      <c r="C146" s="12"/>
      <c r="D146" s="12"/>
      <c r="E146" s="9"/>
      <c r="F146" s="9"/>
      <c r="G146" s="9"/>
      <c r="H146" s="9"/>
      <c r="I146" s="13">
        <f>IF(D146="","",D146*E146)</f>
        <v>0</v>
      </c>
      <c r="J146" s="13">
        <f>IF(D146="","",I146*Commission)</f>
        <v>0</v>
      </c>
      <c r="K146" s="13">
        <f>IF(D146="","",I146*PayFee)</f>
        <v>0</v>
      </c>
      <c r="L146" s="13">
        <f>IF(D146="","",Packing)</f>
        <v>0</v>
      </c>
      <c r="M146" s="13">
        <f>IF(D146="","",D146*F146+G146+H146+J146+K146+L146)</f>
        <v>0</v>
      </c>
      <c r="N146" s="13">
        <f>IF(D146="","",I146-M146)</f>
        <v>0</v>
      </c>
      <c r="O146" s="14">
        <f>IF(OR(D146="",I146=0),"",N146/I146)</f>
        <v>0</v>
      </c>
      <c r="P146" s="15">
        <f>IF(A146="","",TEXT(A146,"yyyy-mm"))</f>
        <v>0</v>
      </c>
    </row>
    <row r="147" spans="1:16">
      <c r="A147" s="11"/>
      <c r="B147" s="12"/>
      <c r="C147" s="12"/>
      <c r="D147" s="12"/>
      <c r="E147" s="9"/>
      <c r="F147" s="9"/>
      <c r="G147" s="9"/>
      <c r="H147" s="9"/>
      <c r="I147" s="13">
        <f>IF(D147="","",D147*E147)</f>
        <v>0</v>
      </c>
      <c r="J147" s="13">
        <f>IF(D147="","",I147*Commission)</f>
        <v>0</v>
      </c>
      <c r="K147" s="13">
        <f>IF(D147="","",I147*PayFee)</f>
        <v>0</v>
      </c>
      <c r="L147" s="13">
        <f>IF(D147="","",Packing)</f>
        <v>0</v>
      </c>
      <c r="M147" s="13">
        <f>IF(D147="","",D147*F147+G147+H147+J147+K147+L147)</f>
        <v>0</v>
      </c>
      <c r="N147" s="13">
        <f>IF(D147="","",I147-M147)</f>
        <v>0</v>
      </c>
      <c r="O147" s="14">
        <f>IF(OR(D147="",I147=0),"",N147/I147)</f>
        <v>0</v>
      </c>
      <c r="P147" s="15">
        <f>IF(A147="","",TEXT(A147,"yyyy-mm"))</f>
        <v>0</v>
      </c>
    </row>
    <row r="148" spans="1:16">
      <c r="A148" s="11"/>
      <c r="B148" s="12"/>
      <c r="C148" s="12"/>
      <c r="D148" s="12"/>
      <c r="E148" s="9"/>
      <c r="F148" s="9"/>
      <c r="G148" s="9"/>
      <c r="H148" s="9"/>
      <c r="I148" s="13">
        <f>IF(D148="","",D148*E148)</f>
        <v>0</v>
      </c>
      <c r="J148" s="13">
        <f>IF(D148="","",I148*Commission)</f>
        <v>0</v>
      </c>
      <c r="K148" s="13">
        <f>IF(D148="","",I148*PayFee)</f>
        <v>0</v>
      </c>
      <c r="L148" s="13">
        <f>IF(D148="","",Packing)</f>
        <v>0</v>
      </c>
      <c r="M148" s="13">
        <f>IF(D148="","",D148*F148+G148+H148+J148+K148+L148)</f>
        <v>0</v>
      </c>
      <c r="N148" s="13">
        <f>IF(D148="","",I148-M148)</f>
        <v>0</v>
      </c>
      <c r="O148" s="14">
        <f>IF(OR(D148="",I148=0),"",N148/I148)</f>
        <v>0</v>
      </c>
      <c r="P148" s="15">
        <f>IF(A148="","",TEXT(A148,"yyyy-mm"))</f>
        <v>0</v>
      </c>
    </row>
    <row r="149" spans="1:16">
      <c r="A149" s="11"/>
      <c r="B149" s="12"/>
      <c r="C149" s="12"/>
      <c r="D149" s="12"/>
      <c r="E149" s="9"/>
      <c r="F149" s="9"/>
      <c r="G149" s="9"/>
      <c r="H149" s="9"/>
      <c r="I149" s="13">
        <f>IF(D149="","",D149*E149)</f>
        <v>0</v>
      </c>
      <c r="J149" s="13">
        <f>IF(D149="","",I149*Commission)</f>
        <v>0</v>
      </c>
      <c r="K149" s="13">
        <f>IF(D149="","",I149*PayFee)</f>
        <v>0</v>
      </c>
      <c r="L149" s="13">
        <f>IF(D149="","",Packing)</f>
        <v>0</v>
      </c>
      <c r="M149" s="13">
        <f>IF(D149="","",D149*F149+G149+H149+J149+K149+L149)</f>
        <v>0</v>
      </c>
      <c r="N149" s="13">
        <f>IF(D149="","",I149-M149)</f>
        <v>0</v>
      </c>
      <c r="O149" s="14">
        <f>IF(OR(D149="",I149=0),"",N149/I149)</f>
        <v>0</v>
      </c>
      <c r="P149" s="15">
        <f>IF(A149="","",TEXT(A149,"yyyy-mm"))</f>
        <v>0</v>
      </c>
    </row>
    <row r="150" spans="1:16">
      <c r="A150" s="11"/>
      <c r="B150" s="12"/>
      <c r="C150" s="12"/>
      <c r="D150" s="12"/>
      <c r="E150" s="9"/>
      <c r="F150" s="9"/>
      <c r="G150" s="9"/>
      <c r="H150" s="9"/>
      <c r="I150" s="13">
        <f>IF(D150="","",D150*E150)</f>
        <v>0</v>
      </c>
      <c r="J150" s="13">
        <f>IF(D150="","",I150*Commission)</f>
        <v>0</v>
      </c>
      <c r="K150" s="13">
        <f>IF(D150="","",I150*PayFee)</f>
        <v>0</v>
      </c>
      <c r="L150" s="13">
        <f>IF(D150="","",Packing)</f>
        <v>0</v>
      </c>
      <c r="M150" s="13">
        <f>IF(D150="","",D150*F150+G150+H150+J150+K150+L150)</f>
        <v>0</v>
      </c>
      <c r="N150" s="13">
        <f>IF(D150="","",I150-M150)</f>
        <v>0</v>
      </c>
      <c r="O150" s="14">
        <f>IF(OR(D150="",I150=0),"",N150/I150)</f>
        <v>0</v>
      </c>
      <c r="P150" s="15">
        <f>IF(A150="","",TEXT(A150,"yyyy-mm"))</f>
        <v>0</v>
      </c>
    </row>
    <row r="151" spans="1:16">
      <c r="A151" s="11"/>
      <c r="B151" s="12"/>
      <c r="C151" s="12"/>
      <c r="D151" s="12"/>
      <c r="E151" s="9"/>
      <c r="F151" s="9"/>
      <c r="G151" s="9"/>
      <c r="H151" s="9"/>
      <c r="I151" s="13">
        <f>IF(D151="","",D151*E151)</f>
        <v>0</v>
      </c>
      <c r="J151" s="13">
        <f>IF(D151="","",I151*Commission)</f>
        <v>0</v>
      </c>
      <c r="K151" s="13">
        <f>IF(D151="","",I151*PayFee)</f>
        <v>0</v>
      </c>
      <c r="L151" s="13">
        <f>IF(D151="","",Packing)</f>
        <v>0</v>
      </c>
      <c r="M151" s="13">
        <f>IF(D151="","",D151*F151+G151+H151+J151+K151+L151)</f>
        <v>0</v>
      </c>
      <c r="N151" s="13">
        <f>IF(D151="","",I151-M151)</f>
        <v>0</v>
      </c>
      <c r="O151" s="14">
        <f>IF(OR(D151="",I151=0),"",N151/I151)</f>
        <v>0</v>
      </c>
      <c r="P151" s="15">
        <f>IF(A151="","",TEXT(A151,"yyyy-mm"))</f>
        <v>0</v>
      </c>
    </row>
    <row r="152" spans="1:16">
      <c r="A152" s="11"/>
      <c r="B152" s="12"/>
      <c r="C152" s="12"/>
      <c r="D152" s="12"/>
      <c r="E152" s="9"/>
      <c r="F152" s="9"/>
      <c r="G152" s="9"/>
      <c r="H152" s="9"/>
      <c r="I152" s="13">
        <f>IF(D152="","",D152*E152)</f>
        <v>0</v>
      </c>
      <c r="J152" s="13">
        <f>IF(D152="","",I152*Commission)</f>
        <v>0</v>
      </c>
      <c r="K152" s="13">
        <f>IF(D152="","",I152*PayFee)</f>
        <v>0</v>
      </c>
      <c r="L152" s="13">
        <f>IF(D152="","",Packing)</f>
        <v>0</v>
      </c>
      <c r="M152" s="13">
        <f>IF(D152="","",D152*F152+G152+H152+J152+K152+L152)</f>
        <v>0</v>
      </c>
      <c r="N152" s="13">
        <f>IF(D152="","",I152-M152)</f>
        <v>0</v>
      </c>
      <c r="O152" s="14">
        <f>IF(OR(D152="",I152=0),"",N152/I152)</f>
        <v>0</v>
      </c>
      <c r="P152" s="15">
        <f>IF(A152="","",TEXT(A152,"yyyy-mm"))</f>
        <v>0</v>
      </c>
    </row>
    <row r="153" spans="1:16">
      <c r="A153" s="11"/>
      <c r="B153" s="12"/>
      <c r="C153" s="12"/>
      <c r="D153" s="12"/>
      <c r="E153" s="9"/>
      <c r="F153" s="9"/>
      <c r="G153" s="9"/>
      <c r="H153" s="9"/>
      <c r="I153" s="13">
        <f>IF(D153="","",D153*E153)</f>
        <v>0</v>
      </c>
      <c r="J153" s="13">
        <f>IF(D153="","",I153*Commission)</f>
        <v>0</v>
      </c>
      <c r="K153" s="13">
        <f>IF(D153="","",I153*PayFee)</f>
        <v>0</v>
      </c>
      <c r="L153" s="13">
        <f>IF(D153="","",Packing)</f>
        <v>0</v>
      </c>
      <c r="M153" s="13">
        <f>IF(D153="","",D153*F153+G153+H153+J153+K153+L153)</f>
        <v>0</v>
      </c>
      <c r="N153" s="13">
        <f>IF(D153="","",I153-M153)</f>
        <v>0</v>
      </c>
      <c r="O153" s="14">
        <f>IF(OR(D153="",I153=0),"",N153/I153)</f>
        <v>0</v>
      </c>
      <c r="P153" s="15">
        <f>IF(A153="","",TEXT(A153,"yyyy-mm"))</f>
        <v>0</v>
      </c>
    </row>
    <row r="154" spans="1:16">
      <c r="A154" s="11"/>
      <c r="B154" s="12"/>
      <c r="C154" s="12"/>
      <c r="D154" s="12"/>
      <c r="E154" s="9"/>
      <c r="F154" s="9"/>
      <c r="G154" s="9"/>
      <c r="H154" s="9"/>
      <c r="I154" s="13">
        <f>IF(D154="","",D154*E154)</f>
        <v>0</v>
      </c>
      <c r="J154" s="13">
        <f>IF(D154="","",I154*Commission)</f>
        <v>0</v>
      </c>
      <c r="K154" s="13">
        <f>IF(D154="","",I154*PayFee)</f>
        <v>0</v>
      </c>
      <c r="L154" s="13">
        <f>IF(D154="","",Packing)</f>
        <v>0</v>
      </c>
      <c r="M154" s="13">
        <f>IF(D154="","",D154*F154+G154+H154+J154+K154+L154)</f>
        <v>0</v>
      </c>
      <c r="N154" s="13">
        <f>IF(D154="","",I154-M154)</f>
        <v>0</v>
      </c>
      <c r="O154" s="14">
        <f>IF(OR(D154="",I154=0),"",N154/I154)</f>
        <v>0</v>
      </c>
      <c r="P154" s="15">
        <f>IF(A154="","",TEXT(A154,"yyyy-mm"))</f>
        <v>0</v>
      </c>
    </row>
    <row r="155" spans="1:16">
      <c r="A155" s="11"/>
      <c r="B155" s="12"/>
      <c r="C155" s="12"/>
      <c r="D155" s="12"/>
      <c r="E155" s="9"/>
      <c r="F155" s="9"/>
      <c r="G155" s="9"/>
      <c r="H155" s="9"/>
      <c r="I155" s="13">
        <f>IF(D155="","",D155*E155)</f>
        <v>0</v>
      </c>
      <c r="J155" s="13">
        <f>IF(D155="","",I155*Commission)</f>
        <v>0</v>
      </c>
      <c r="K155" s="13">
        <f>IF(D155="","",I155*PayFee)</f>
        <v>0</v>
      </c>
      <c r="L155" s="13">
        <f>IF(D155="","",Packing)</f>
        <v>0</v>
      </c>
      <c r="M155" s="13">
        <f>IF(D155="","",D155*F155+G155+H155+J155+K155+L155)</f>
        <v>0</v>
      </c>
      <c r="N155" s="13">
        <f>IF(D155="","",I155-M155)</f>
        <v>0</v>
      </c>
      <c r="O155" s="14">
        <f>IF(OR(D155="",I155=0),"",N155/I155)</f>
        <v>0</v>
      </c>
      <c r="P155" s="15">
        <f>IF(A155="","",TEXT(A155,"yyyy-mm"))</f>
        <v>0</v>
      </c>
    </row>
    <row r="156" spans="1:16">
      <c r="A156" s="11"/>
      <c r="B156" s="12"/>
      <c r="C156" s="12"/>
      <c r="D156" s="12"/>
      <c r="E156" s="9"/>
      <c r="F156" s="9"/>
      <c r="G156" s="9"/>
      <c r="H156" s="9"/>
      <c r="I156" s="13">
        <f>IF(D156="","",D156*E156)</f>
        <v>0</v>
      </c>
      <c r="J156" s="13">
        <f>IF(D156="","",I156*Commission)</f>
        <v>0</v>
      </c>
      <c r="K156" s="13">
        <f>IF(D156="","",I156*PayFee)</f>
        <v>0</v>
      </c>
      <c r="L156" s="13">
        <f>IF(D156="","",Packing)</f>
        <v>0</v>
      </c>
      <c r="M156" s="13">
        <f>IF(D156="","",D156*F156+G156+H156+J156+K156+L156)</f>
        <v>0</v>
      </c>
      <c r="N156" s="13">
        <f>IF(D156="","",I156-M156)</f>
        <v>0</v>
      </c>
      <c r="O156" s="14">
        <f>IF(OR(D156="",I156=0),"",N156/I156)</f>
        <v>0</v>
      </c>
      <c r="P156" s="15">
        <f>IF(A156="","",TEXT(A156,"yyyy-mm"))</f>
        <v>0</v>
      </c>
    </row>
    <row r="157" spans="1:16">
      <c r="A157" s="11"/>
      <c r="B157" s="12"/>
      <c r="C157" s="12"/>
      <c r="D157" s="12"/>
      <c r="E157" s="9"/>
      <c r="F157" s="9"/>
      <c r="G157" s="9"/>
      <c r="H157" s="9"/>
      <c r="I157" s="13">
        <f>IF(D157="","",D157*E157)</f>
        <v>0</v>
      </c>
      <c r="J157" s="13">
        <f>IF(D157="","",I157*Commission)</f>
        <v>0</v>
      </c>
      <c r="K157" s="13">
        <f>IF(D157="","",I157*PayFee)</f>
        <v>0</v>
      </c>
      <c r="L157" s="13">
        <f>IF(D157="","",Packing)</f>
        <v>0</v>
      </c>
      <c r="M157" s="13">
        <f>IF(D157="","",D157*F157+G157+H157+J157+K157+L157)</f>
        <v>0</v>
      </c>
      <c r="N157" s="13">
        <f>IF(D157="","",I157-M157)</f>
        <v>0</v>
      </c>
      <c r="O157" s="14">
        <f>IF(OR(D157="",I157=0),"",N157/I157)</f>
        <v>0</v>
      </c>
      <c r="P157" s="15">
        <f>IF(A157="","",TEXT(A157,"yyyy-mm"))</f>
        <v>0</v>
      </c>
    </row>
    <row r="158" spans="1:16">
      <c r="A158" s="11"/>
      <c r="B158" s="12"/>
      <c r="C158" s="12"/>
      <c r="D158" s="12"/>
      <c r="E158" s="9"/>
      <c r="F158" s="9"/>
      <c r="G158" s="9"/>
      <c r="H158" s="9"/>
      <c r="I158" s="13">
        <f>IF(D158="","",D158*E158)</f>
        <v>0</v>
      </c>
      <c r="J158" s="13">
        <f>IF(D158="","",I158*Commission)</f>
        <v>0</v>
      </c>
      <c r="K158" s="13">
        <f>IF(D158="","",I158*PayFee)</f>
        <v>0</v>
      </c>
      <c r="L158" s="13">
        <f>IF(D158="","",Packing)</f>
        <v>0</v>
      </c>
      <c r="M158" s="13">
        <f>IF(D158="","",D158*F158+G158+H158+J158+K158+L158)</f>
        <v>0</v>
      </c>
      <c r="N158" s="13">
        <f>IF(D158="","",I158-M158)</f>
        <v>0</v>
      </c>
      <c r="O158" s="14">
        <f>IF(OR(D158="",I158=0),"",N158/I158)</f>
        <v>0</v>
      </c>
      <c r="P158" s="15">
        <f>IF(A158="","",TEXT(A158,"yyyy-mm"))</f>
        <v>0</v>
      </c>
    </row>
    <row r="159" spans="1:16">
      <c r="A159" s="11"/>
      <c r="B159" s="12"/>
      <c r="C159" s="12"/>
      <c r="D159" s="12"/>
      <c r="E159" s="9"/>
      <c r="F159" s="9"/>
      <c r="G159" s="9"/>
      <c r="H159" s="9"/>
      <c r="I159" s="13">
        <f>IF(D159="","",D159*E159)</f>
        <v>0</v>
      </c>
      <c r="J159" s="13">
        <f>IF(D159="","",I159*Commission)</f>
        <v>0</v>
      </c>
      <c r="K159" s="13">
        <f>IF(D159="","",I159*PayFee)</f>
        <v>0</v>
      </c>
      <c r="L159" s="13">
        <f>IF(D159="","",Packing)</f>
        <v>0</v>
      </c>
      <c r="M159" s="13">
        <f>IF(D159="","",D159*F159+G159+H159+J159+K159+L159)</f>
        <v>0</v>
      </c>
      <c r="N159" s="13">
        <f>IF(D159="","",I159-M159)</f>
        <v>0</v>
      </c>
      <c r="O159" s="14">
        <f>IF(OR(D159="",I159=0),"",N159/I159)</f>
        <v>0</v>
      </c>
      <c r="P159" s="15">
        <f>IF(A159="","",TEXT(A159,"yyyy-mm"))</f>
        <v>0</v>
      </c>
    </row>
    <row r="160" spans="1:16">
      <c r="A160" s="11"/>
      <c r="B160" s="12"/>
      <c r="C160" s="12"/>
      <c r="D160" s="12"/>
      <c r="E160" s="9"/>
      <c r="F160" s="9"/>
      <c r="G160" s="9"/>
      <c r="H160" s="9"/>
      <c r="I160" s="13">
        <f>IF(D160="","",D160*E160)</f>
        <v>0</v>
      </c>
      <c r="J160" s="13">
        <f>IF(D160="","",I160*Commission)</f>
        <v>0</v>
      </c>
      <c r="K160" s="13">
        <f>IF(D160="","",I160*PayFee)</f>
        <v>0</v>
      </c>
      <c r="L160" s="13">
        <f>IF(D160="","",Packing)</f>
        <v>0</v>
      </c>
      <c r="M160" s="13">
        <f>IF(D160="","",D160*F160+G160+H160+J160+K160+L160)</f>
        <v>0</v>
      </c>
      <c r="N160" s="13">
        <f>IF(D160="","",I160-M160)</f>
        <v>0</v>
      </c>
      <c r="O160" s="14">
        <f>IF(OR(D160="",I160=0),"",N160/I160)</f>
        <v>0</v>
      </c>
      <c r="P160" s="15">
        <f>IF(A160="","",TEXT(A160,"yyyy-mm"))</f>
        <v>0</v>
      </c>
    </row>
    <row r="161" spans="1:16">
      <c r="A161" s="11"/>
      <c r="B161" s="12"/>
      <c r="C161" s="12"/>
      <c r="D161" s="12"/>
      <c r="E161" s="9"/>
      <c r="F161" s="9"/>
      <c r="G161" s="9"/>
      <c r="H161" s="9"/>
      <c r="I161" s="13">
        <f>IF(D161="","",D161*E161)</f>
        <v>0</v>
      </c>
      <c r="J161" s="13">
        <f>IF(D161="","",I161*Commission)</f>
        <v>0</v>
      </c>
      <c r="K161" s="13">
        <f>IF(D161="","",I161*PayFee)</f>
        <v>0</v>
      </c>
      <c r="L161" s="13">
        <f>IF(D161="","",Packing)</f>
        <v>0</v>
      </c>
      <c r="M161" s="13">
        <f>IF(D161="","",D161*F161+G161+H161+J161+K161+L161)</f>
        <v>0</v>
      </c>
      <c r="N161" s="13">
        <f>IF(D161="","",I161-M161)</f>
        <v>0</v>
      </c>
      <c r="O161" s="14">
        <f>IF(OR(D161="",I161=0),"",N161/I161)</f>
        <v>0</v>
      </c>
      <c r="P161" s="15">
        <f>IF(A161="","",TEXT(A161,"yyyy-mm"))</f>
        <v>0</v>
      </c>
    </row>
    <row r="162" spans="1:16">
      <c r="A162" s="11"/>
      <c r="B162" s="12"/>
      <c r="C162" s="12"/>
      <c r="D162" s="12"/>
      <c r="E162" s="9"/>
      <c r="F162" s="9"/>
      <c r="G162" s="9"/>
      <c r="H162" s="9"/>
      <c r="I162" s="13">
        <f>IF(D162="","",D162*E162)</f>
        <v>0</v>
      </c>
      <c r="J162" s="13">
        <f>IF(D162="","",I162*Commission)</f>
        <v>0</v>
      </c>
      <c r="K162" s="13">
        <f>IF(D162="","",I162*PayFee)</f>
        <v>0</v>
      </c>
      <c r="L162" s="13">
        <f>IF(D162="","",Packing)</f>
        <v>0</v>
      </c>
      <c r="M162" s="13">
        <f>IF(D162="","",D162*F162+G162+H162+J162+K162+L162)</f>
        <v>0</v>
      </c>
      <c r="N162" s="13">
        <f>IF(D162="","",I162-M162)</f>
        <v>0</v>
      </c>
      <c r="O162" s="14">
        <f>IF(OR(D162="",I162=0),"",N162/I162)</f>
        <v>0</v>
      </c>
      <c r="P162" s="15">
        <f>IF(A162="","",TEXT(A162,"yyyy-mm"))</f>
        <v>0</v>
      </c>
    </row>
    <row r="163" spans="1:16">
      <c r="A163" s="11"/>
      <c r="B163" s="12"/>
      <c r="C163" s="12"/>
      <c r="D163" s="12"/>
      <c r="E163" s="9"/>
      <c r="F163" s="9"/>
      <c r="G163" s="9"/>
      <c r="H163" s="9"/>
      <c r="I163" s="13">
        <f>IF(D163="","",D163*E163)</f>
        <v>0</v>
      </c>
      <c r="J163" s="13">
        <f>IF(D163="","",I163*Commission)</f>
        <v>0</v>
      </c>
      <c r="K163" s="13">
        <f>IF(D163="","",I163*PayFee)</f>
        <v>0</v>
      </c>
      <c r="L163" s="13">
        <f>IF(D163="","",Packing)</f>
        <v>0</v>
      </c>
      <c r="M163" s="13">
        <f>IF(D163="","",D163*F163+G163+H163+J163+K163+L163)</f>
        <v>0</v>
      </c>
      <c r="N163" s="13">
        <f>IF(D163="","",I163-M163)</f>
        <v>0</v>
      </c>
      <c r="O163" s="14">
        <f>IF(OR(D163="",I163=0),"",N163/I163)</f>
        <v>0</v>
      </c>
      <c r="P163" s="15">
        <f>IF(A163="","",TEXT(A163,"yyyy-mm"))</f>
        <v>0</v>
      </c>
    </row>
    <row r="164" spans="1:16">
      <c r="A164" s="11"/>
      <c r="B164" s="12"/>
      <c r="C164" s="12"/>
      <c r="D164" s="12"/>
      <c r="E164" s="9"/>
      <c r="F164" s="9"/>
      <c r="G164" s="9"/>
      <c r="H164" s="9"/>
      <c r="I164" s="13">
        <f>IF(D164="","",D164*E164)</f>
        <v>0</v>
      </c>
      <c r="J164" s="13">
        <f>IF(D164="","",I164*Commission)</f>
        <v>0</v>
      </c>
      <c r="K164" s="13">
        <f>IF(D164="","",I164*PayFee)</f>
        <v>0</v>
      </c>
      <c r="L164" s="13">
        <f>IF(D164="","",Packing)</f>
        <v>0</v>
      </c>
      <c r="M164" s="13">
        <f>IF(D164="","",D164*F164+G164+H164+J164+K164+L164)</f>
        <v>0</v>
      </c>
      <c r="N164" s="13">
        <f>IF(D164="","",I164-M164)</f>
        <v>0</v>
      </c>
      <c r="O164" s="14">
        <f>IF(OR(D164="",I164=0),"",N164/I164)</f>
        <v>0</v>
      </c>
      <c r="P164" s="15">
        <f>IF(A164="","",TEXT(A164,"yyyy-mm"))</f>
        <v>0</v>
      </c>
    </row>
    <row r="165" spans="1:16">
      <c r="A165" s="11"/>
      <c r="B165" s="12"/>
      <c r="C165" s="12"/>
      <c r="D165" s="12"/>
      <c r="E165" s="9"/>
      <c r="F165" s="9"/>
      <c r="G165" s="9"/>
      <c r="H165" s="9"/>
      <c r="I165" s="13">
        <f>IF(D165="","",D165*E165)</f>
        <v>0</v>
      </c>
      <c r="J165" s="13">
        <f>IF(D165="","",I165*Commission)</f>
        <v>0</v>
      </c>
      <c r="K165" s="13">
        <f>IF(D165="","",I165*PayFee)</f>
        <v>0</v>
      </c>
      <c r="L165" s="13">
        <f>IF(D165="","",Packing)</f>
        <v>0</v>
      </c>
      <c r="M165" s="13">
        <f>IF(D165="","",D165*F165+G165+H165+J165+K165+L165)</f>
        <v>0</v>
      </c>
      <c r="N165" s="13">
        <f>IF(D165="","",I165-M165)</f>
        <v>0</v>
      </c>
      <c r="O165" s="14">
        <f>IF(OR(D165="",I165=0),"",N165/I165)</f>
        <v>0</v>
      </c>
      <c r="P165" s="15">
        <f>IF(A165="","",TEXT(A165,"yyyy-mm"))</f>
        <v>0</v>
      </c>
    </row>
    <row r="166" spans="1:16">
      <c r="A166" s="11"/>
      <c r="B166" s="12"/>
      <c r="C166" s="12"/>
      <c r="D166" s="12"/>
      <c r="E166" s="9"/>
      <c r="F166" s="9"/>
      <c r="G166" s="9"/>
      <c r="H166" s="9"/>
      <c r="I166" s="13">
        <f>IF(D166="","",D166*E166)</f>
        <v>0</v>
      </c>
      <c r="J166" s="13">
        <f>IF(D166="","",I166*Commission)</f>
        <v>0</v>
      </c>
      <c r="K166" s="13">
        <f>IF(D166="","",I166*PayFee)</f>
        <v>0</v>
      </c>
      <c r="L166" s="13">
        <f>IF(D166="","",Packing)</f>
        <v>0</v>
      </c>
      <c r="M166" s="13">
        <f>IF(D166="","",D166*F166+G166+H166+J166+K166+L166)</f>
        <v>0</v>
      </c>
      <c r="N166" s="13">
        <f>IF(D166="","",I166-M166)</f>
        <v>0</v>
      </c>
      <c r="O166" s="14">
        <f>IF(OR(D166="",I166=0),"",N166/I166)</f>
        <v>0</v>
      </c>
      <c r="P166" s="15">
        <f>IF(A166="","",TEXT(A166,"yyyy-mm"))</f>
        <v>0</v>
      </c>
    </row>
    <row r="167" spans="1:16">
      <c r="A167" s="11"/>
      <c r="B167" s="12"/>
      <c r="C167" s="12"/>
      <c r="D167" s="12"/>
      <c r="E167" s="9"/>
      <c r="F167" s="9"/>
      <c r="G167" s="9"/>
      <c r="H167" s="9"/>
      <c r="I167" s="13">
        <f>IF(D167="","",D167*E167)</f>
        <v>0</v>
      </c>
      <c r="J167" s="13">
        <f>IF(D167="","",I167*Commission)</f>
        <v>0</v>
      </c>
      <c r="K167" s="13">
        <f>IF(D167="","",I167*PayFee)</f>
        <v>0</v>
      </c>
      <c r="L167" s="13">
        <f>IF(D167="","",Packing)</f>
        <v>0</v>
      </c>
      <c r="M167" s="13">
        <f>IF(D167="","",D167*F167+G167+H167+J167+K167+L167)</f>
        <v>0</v>
      </c>
      <c r="N167" s="13">
        <f>IF(D167="","",I167-M167)</f>
        <v>0</v>
      </c>
      <c r="O167" s="14">
        <f>IF(OR(D167="",I167=0),"",N167/I167)</f>
        <v>0</v>
      </c>
      <c r="P167" s="15">
        <f>IF(A167="","",TEXT(A167,"yyyy-mm"))</f>
        <v>0</v>
      </c>
    </row>
    <row r="168" spans="1:16">
      <c r="A168" s="11"/>
      <c r="B168" s="12"/>
      <c r="C168" s="12"/>
      <c r="D168" s="12"/>
      <c r="E168" s="9"/>
      <c r="F168" s="9"/>
      <c r="G168" s="9"/>
      <c r="H168" s="9"/>
      <c r="I168" s="13">
        <f>IF(D168="","",D168*E168)</f>
        <v>0</v>
      </c>
      <c r="J168" s="13">
        <f>IF(D168="","",I168*Commission)</f>
        <v>0</v>
      </c>
      <c r="K168" s="13">
        <f>IF(D168="","",I168*PayFee)</f>
        <v>0</v>
      </c>
      <c r="L168" s="13">
        <f>IF(D168="","",Packing)</f>
        <v>0</v>
      </c>
      <c r="M168" s="13">
        <f>IF(D168="","",D168*F168+G168+H168+J168+K168+L168)</f>
        <v>0</v>
      </c>
      <c r="N168" s="13">
        <f>IF(D168="","",I168-M168)</f>
        <v>0</v>
      </c>
      <c r="O168" s="14">
        <f>IF(OR(D168="",I168=0),"",N168/I168)</f>
        <v>0</v>
      </c>
      <c r="P168" s="15">
        <f>IF(A168="","",TEXT(A168,"yyyy-mm"))</f>
        <v>0</v>
      </c>
    </row>
    <row r="169" spans="1:16">
      <c r="A169" s="11"/>
      <c r="B169" s="12"/>
      <c r="C169" s="12"/>
      <c r="D169" s="12"/>
      <c r="E169" s="9"/>
      <c r="F169" s="9"/>
      <c r="G169" s="9"/>
      <c r="H169" s="9"/>
      <c r="I169" s="13">
        <f>IF(D169="","",D169*E169)</f>
        <v>0</v>
      </c>
      <c r="J169" s="13">
        <f>IF(D169="","",I169*Commission)</f>
        <v>0</v>
      </c>
      <c r="K169" s="13">
        <f>IF(D169="","",I169*PayFee)</f>
        <v>0</v>
      </c>
      <c r="L169" s="13">
        <f>IF(D169="","",Packing)</f>
        <v>0</v>
      </c>
      <c r="M169" s="13">
        <f>IF(D169="","",D169*F169+G169+H169+J169+K169+L169)</f>
        <v>0</v>
      </c>
      <c r="N169" s="13">
        <f>IF(D169="","",I169-M169)</f>
        <v>0</v>
      </c>
      <c r="O169" s="14">
        <f>IF(OR(D169="",I169=0),"",N169/I169)</f>
        <v>0</v>
      </c>
      <c r="P169" s="15">
        <f>IF(A169="","",TEXT(A169,"yyyy-mm"))</f>
        <v>0</v>
      </c>
    </row>
    <row r="170" spans="1:16">
      <c r="A170" s="11"/>
      <c r="B170" s="12"/>
      <c r="C170" s="12"/>
      <c r="D170" s="12"/>
      <c r="E170" s="9"/>
      <c r="F170" s="9"/>
      <c r="G170" s="9"/>
      <c r="H170" s="9"/>
      <c r="I170" s="13">
        <f>IF(D170="","",D170*E170)</f>
        <v>0</v>
      </c>
      <c r="J170" s="13">
        <f>IF(D170="","",I170*Commission)</f>
        <v>0</v>
      </c>
      <c r="K170" s="13">
        <f>IF(D170="","",I170*PayFee)</f>
        <v>0</v>
      </c>
      <c r="L170" s="13">
        <f>IF(D170="","",Packing)</f>
        <v>0</v>
      </c>
      <c r="M170" s="13">
        <f>IF(D170="","",D170*F170+G170+H170+J170+K170+L170)</f>
        <v>0</v>
      </c>
      <c r="N170" s="13">
        <f>IF(D170="","",I170-M170)</f>
        <v>0</v>
      </c>
      <c r="O170" s="14">
        <f>IF(OR(D170="",I170=0),"",N170/I170)</f>
        <v>0</v>
      </c>
      <c r="P170" s="15">
        <f>IF(A170="","",TEXT(A170,"yyyy-mm"))</f>
        <v>0</v>
      </c>
    </row>
    <row r="171" spans="1:16">
      <c r="A171" s="11"/>
      <c r="B171" s="12"/>
      <c r="C171" s="12"/>
      <c r="D171" s="12"/>
      <c r="E171" s="9"/>
      <c r="F171" s="9"/>
      <c r="G171" s="9"/>
      <c r="H171" s="9"/>
      <c r="I171" s="13">
        <f>IF(D171="","",D171*E171)</f>
        <v>0</v>
      </c>
      <c r="J171" s="13">
        <f>IF(D171="","",I171*Commission)</f>
        <v>0</v>
      </c>
      <c r="K171" s="13">
        <f>IF(D171="","",I171*PayFee)</f>
        <v>0</v>
      </c>
      <c r="L171" s="13">
        <f>IF(D171="","",Packing)</f>
        <v>0</v>
      </c>
      <c r="M171" s="13">
        <f>IF(D171="","",D171*F171+G171+H171+J171+K171+L171)</f>
        <v>0</v>
      </c>
      <c r="N171" s="13">
        <f>IF(D171="","",I171-M171)</f>
        <v>0</v>
      </c>
      <c r="O171" s="14">
        <f>IF(OR(D171="",I171=0),"",N171/I171)</f>
        <v>0</v>
      </c>
      <c r="P171" s="15">
        <f>IF(A171="","",TEXT(A171,"yyyy-mm"))</f>
        <v>0</v>
      </c>
    </row>
    <row r="172" spans="1:16">
      <c r="A172" s="11"/>
      <c r="B172" s="12"/>
      <c r="C172" s="12"/>
      <c r="D172" s="12"/>
      <c r="E172" s="9"/>
      <c r="F172" s="9"/>
      <c r="G172" s="9"/>
      <c r="H172" s="9"/>
      <c r="I172" s="13">
        <f>IF(D172="","",D172*E172)</f>
        <v>0</v>
      </c>
      <c r="J172" s="13">
        <f>IF(D172="","",I172*Commission)</f>
        <v>0</v>
      </c>
      <c r="K172" s="13">
        <f>IF(D172="","",I172*PayFee)</f>
        <v>0</v>
      </c>
      <c r="L172" s="13">
        <f>IF(D172="","",Packing)</f>
        <v>0</v>
      </c>
      <c r="M172" s="13">
        <f>IF(D172="","",D172*F172+G172+H172+J172+K172+L172)</f>
        <v>0</v>
      </c>
      <c r="N172" s="13">
        <f>IF(D172="","",I172-M172)</f>
        <v>0</v>
      </c>
      <c r="O172" s="14">
        <f>IF(OR(D172="",I172=0),"",N172/I172)</f>
        <v>0</v>
      </c>
      <c r="P172" s="15">
        <f>IF(A172="","",TEXT(A172,"yyyy-mm"))</f>
        <v>0</v>
      </c>
    </row>
    <row r="173" spans="1:16">
      <c r="A173" s="11"/>
      <c r="B173" s="12"/>
      <c r="C173" s="12"/>
      <c r="D173" s="12"/>
      <c r="E173" s="9"/>
      <c r="F173" s="9"/>
      <c r="G173" s="9"/>
      <c r="H173" s="9"/>
      <c r="I173" s="13">
        <f>IF(D173="","",D173*E173)</f>
        <v>0</v>
      </c>
      <c r="J173" s="13">
        <f>IF(D173="","",I173*Commission)</f>
        <v>0</v>
      </c>
      <c r="K173" s="13">
        <f>IF(D173="","",I173*PayFee)</f>
        <v>0</v>
      </c>
      <c r="L173" s="13">
        <f>IF(D173="","",Packing)</f>
        <v>0</v>
      </c>
      <c r="M173" s="13">
        <f>IF(D173="","",D173*F173+G173+H173+J173+K173+L173)</f>
        <v>0</v>
      </c>
      <c r="N173" s="13">
        <f>IF(D173="","",I173-M173)</f>
        <v>0</v>
      </c>
      <c r="O173" s="14">
        <f>IF(OR(D173="",I173=0),"",N173/I173)</f>
        <v>0</v>
      </c>
      <c r="P173" s="15">
        <f>IF(A173="","",TEXT(A173,"yyyy-mm"))</f>
        <v>0</v>
      </c>
    </row>
    <row r="174" spans="1:16">
      <c r="A174" s="11"/>
      <c r="B174" s="12"/>
      <c r="C174" s="12"/>
      <c r="D174" s="12"/>
      <c r="E174" s="9"/>
      <c r="F174" s="9"/>
      <c r="G174" s="9"/>
      <c r="H174" s="9"/>
      <c r="I174" s="13">
        <f>IF(D174="","",D174*E174)</f>
        <v>0</v>
      </c>
      <c r="J174" s="13">
        <f>IF(D174="","",I174*Commission)</f>
        <v>0</v>
      </c>
      <c r="K174" s="13">
        <f>IF(D174="","",I174*PayFee)</f>
        <v>0</v>
      </c>
      <c r="L174" s="13">
        <f>IF(D174="","",Packing)</f>
        <v>0</v>
      </c>
      <c r="M174" s="13">
        <f>IF(D174="","",D174*F174+G174+H174+J174+K174+L174)</f>
        <v>0</v>
      </c>
      <c r="N174" s="13">
        <f>IF(D174="","",I174-M174)</f>
        <v>0</v>
      </c>
      <c r="O174" s="14">
        <f>IF(OR(D174="",I174=0),"",N174/I174)</f>
        <v>0</v>
      </c>
      <c r="P174" s="15">
        <f>IF(A174="","",TEXT(A174,"yyyy-mm"))</f>
        <v>0</v>
      </c>
    </row>
    <row r="175" spans="1:16">
      <c r="A175" s="11"/>
      <c r="B175" s="12"/>
      <c r="C175" s="12"/>
      <c r="D175" s="12"/>
      <c r="E175" s="9"/>
      <c r="F175" s="9"/>
      <c r="G175" s="9"/>
      <c r="H175" s="9"/>
      <c r="I175" s="13">
        <f>IF(D175="","",D175*E175)</f>
        <v>0</v>
      </c>
      <c r="J175" s="13">
        <f>IF(D175="","",I175*Commission)</f>
        <v>0</v>
      </c>
      <c r="K175" s="13">
        <f>IF(D175="","",I175*PayFee)</f>
        <v>0</v>
      </c>
      <c r="L175" s="13">
        <f>IF(D175="","",Packing)</f>
        <v>0</v>
      </c>
      <c r="M175" s="13">
        <f>IF(D175="","",D175*F175+G175+H175+J175+K175+L175)</f>
        <v>0</v>
      </c>
      <c r="N175" s="13">
        <f>IF(D175="","",I175-M175)</f>
        <v>0</v>
      </c>
      <c r="O175" s="14">
        <f>IF(OR(D175="",I175=0),"",N175/I175)</f>
        <v>0</v>
      </c>
      <c r="P175" s="15">
        <f>IF(A175="","",TEXT(A175,"yyyy-mm"))</f>
        <v>0</v>
      </c>
    </row>
    <row r="176" spans="1:16">
      <c r="A176" s="11"/>
      <c r="B176" s="12"/>
      <c r="C176" s="12"/>
      <c r="D176" s="12"/>
      <c r="E176" s="9"/>
      <c r="F176" s="9"/>
      <c r="G176" s="9"/>
      <c r="H176" s="9"/>
      <c r="I176" s="13">
        <f>IF(D176="","",D176*E176)</f>
        <v>0</v>
      </c>
      <c r="J176" s="13">
        <f>IF(D176="","",I176*Commission)</f>
        <v>0</v>
      </c>
      <c r="K176" s="13">
        <f>IF(D176="","",I176*PayFee)</f>
        <v>0</v>
      </c>
      <c r="L176" s="13">
        <f>IF(D176="","",Packing)</f>
        <v>0</v>
      </c>
      <c r="M176" s="13">
        <f>IF(D176="","",D176*F176+G176+H176+J176+K176+L176)</f>
        <v>0</v>
      </c>
      <c r="N176" s="13">
        <f>IF(D176="","",I176-M176)</f>
        <v>0</v>
      </c>
      <c r="O176" s="14">
        <f>IF(OR(D176="",I176=0),"",N176/I176)</f>
        <v>0</v>
      </c>
      <c r="P176" s="15">
        <f>IF(A176="","",TEXT(A176,"yyyy-mm"))</f>
        <v>0</v>
      </c>
    </row>
    <row r="177" spans="1:16">
      <c r="A177" s="11"/>
      <c r="B177" s="12"/>
      <c r="C177" s="12"/>
      <c r="D177" s="12"/>
      <c r="E177" s="9"/>
      <c r="F177" s="9"/>
      <c r="G177" s="9"/>
      <c r="H177" s="9"/>
      <c r="I177" s="13">
        <f>IF(D177="","",D177*E177)</f>
        <v>0</v>
      </c>
      <c r="J177" s="13">
        <f>IF(D177="","",I177*Commission)</f>
        <v>0</v>
      </c>
      <c r="K177" s="13">
        <f>IF(D177="","",I177*PayFee)</f>
        <v>0</v>
      </c>
      <c r="L177" s="13">
        <f>IF(D177="","",Packing)</f>
        <v>0</v>
      </c>
      <c r="M177" s="13">
        <f>IF(D177="","",D177*F177+G177+H177+J177+K177+L177)</f>
        <v>0</v>
      </c>
      <c r="N177" s="13">
        <f>IF(D177="","",I177-M177)</f>
        <v>0</v>
      </c>
      <c r="O177" s="14">
        <f>IF(OR(D177="",I177=0),"",N177/I177)</f>
        <v>0</v>
      </c>
      <c r="P177" s="15">
        <f>IF(A177="","",TEXT(A177,"yyyy-mm"))</f>
        <v>0</v>
      </c>
    </row>
    <row r="178" spans="1:16">
      <c r="A178" s="11"/>
      <c r="B178" s="12"/>
      <c r="C178" s="12"/>
      <c r="D178" s="12"/>
      <c r="E178" s="9"/>
      <c r="F178" s="9"/>
      <c r="G178" s="9"/>
      <c r="H178" s="9"/>
      <c r="I178" s="13">
        <f>IF(D178="","",D178*E178)</f>
        <v>0</v>
      </c>
      <c r="J178" s="13">
        <f>IF(D178="","",I178*Commission)</f>
        <v>0</v>
      </c>
      <c r="K178" s="13">
        <f>IF(D178="","",I178*PayFee)</f>
        <v>0</v>
      </c>
      <c r="L178" s="13">
        <f>IF(D178="","",Packing)</f>
        <v>0</v>
      </c>
      <c r="M178" s="13">
        <f>IF(D178="","",D178*F178+G178+H178+J178+K178+L178)</f>
        <v>0</v>
      </c>
      <c r="N178" s="13">
        <f>IF(D178="","",I178-M178)</f>
        <v>0</v>
      </c>
      <c r="O178" s="14">
        <f>IF(OR(D178="",I178=0),"",N178/I178)</f>
        <v>0</v>
      </c>
      <c r="P178" s="15">
        <f>IF(A178="","",TEXT(A178,"yyyy-mm"))</f>
        <v>0</v>
      </c>
    </row>
    <row r="179" spans="1:16">
      <c r="A179" s="11"/>
      <c r="B179" s="12"/>
      <c r="C179" s="12"/>
      <c r="D179" s="12"/>
      <c r="E179" s="9"/>
      <c r="F179" s="9"/>
      <c r="G179" s="9"/>
      <c r="H179" s="9"/>
      <c r="I179" s="13">
        <f>IF(D179="","",D179*E179)</f>
        <v>0</v>
      </c>
      <c r="J179" s="13">
        <f>IF(D179="","",I179*Commission)</f>
        <v>0</v>
      </c>
      <c r="K179" s="13">
        <f>IF(D179="","",I179*PayFee)</f>
        <v>0</v>
      </c>
      <c r="L179" s="13">
        <f>IF(D179="","",Packing)</f>
        <v>0</v>
      </c>
      <c r="M179" s="13">
        <f>IF(D179="","",D179*F179+G179+H179+J179+K179+L179)</f>
        <v>0</v>
      </c>
      <c r="N179" s="13">
        <f>IF(D179="","",I179-M179)</f>
        <v>0</v>
      </c>
      <c r="O179" s="14">
        <f>IF(OR(D179="",I179=0),"",N179/I179)</f>
        <v>0</v>
      </c>
      <c r="P179" s="15">
        <f>IF(A179="","",TEXT(A179,"yyyy-mm"))</f>
        <v>0</v>
      </c>
    </row>
    <row r="180" spans="1:16">
      <c r="A180" s="11"/>
      <c r="B180" s="12"/>
      <c r="C180" s="12"/>
      <c r="D180" s="12"/>
      <c r="E180" s="9"/>
      <c r="F180" s="9"/>
      <c r="G180" s="9"/>
      <c r="H180" s="9"/>
      <c r="I180" s="13">
        <f>IF(D180="","",D180*E180)</f>
        <v>0</v>
      </c>
      <c r="J180" s="13">
        <f>IF(D180="","",I180*Commission)</f>
        <v>0</v>
      </c>
      <c r="K180" s="13">
        <f>IF(D180="","",I180*PayFee)</f>
        <v>0</v>
      </c>
      <c r="L180" s="13">
        <f>IF(D180="","",Packing)</f>
        <v>0</v>
      </c>
      <c r="M180" s="13">
        <f>IF(D180="","",D180*F180+G180+H180+J180+K180+L180)</f>
        <v>0</v>
      </c>
      <c r="N180" s="13">
        <f>IF(D180="","",I180-M180)</f>
        <v>0</v>
      </c>
      <c r="O180" s="14">
        <f>IF(OR(D180="",I180=0),"",N180/I180)</f>
        <v>0</v>
      </c>
      <c r="P180" s="15">
        <f>IF(A180="","",TEXT(A180,"yyyy-mm"))</f>
        <v>0</v>
      </c>
    </row>
    <row r="181" spans="1:16">
      <c r="A181" s="11"/>
      <c r="B181" s="12"/>
      <c r="C181" s="12"/>
      <c r="D181" s="12"/>
      <c r="E181" s="9"/>
      <c r="F181" s="9"/>
      <c r="G181" s="9"/>
      <c r="H181" s="9"/>
      <c r="I181" s="13">
        <f>IF(D181="","",D181*E181)</f>
        <v>0</v>
      </c>
      <c r="J181" s="13">
        <f>IF(D181="","",I181*Commission)</f>
        <v>0</v>
      </c>
      <c r="K181" s="13">
        <f>IF(D181="","",I181*PayFee)</f>
        <v>0</v>
      </c>
      <c r="L181" s="13">
        <f>IF(D181="","",Packing)</f>
        <v>0</v>
      </c>
      <c r="M181" s="13">
        <f>IF(D181="","",D181*F181+G181+H181+J181+K181+L181)</f>
        <v>0</v>
      </c>
      <c r="N181" s="13">
        <f>IF(D181="","",I181-M181)</f>
        <v>0</v>
      </c>
      <c r="O181" s="14">
        <f>IF(OR(D181="",I181=0),"",N181/I181)</f>
        <v>0</v>
      </c>
      <c r="P181" s="15">
        <f>IF(A181="","",TEXT(A181,"yyyy-mm"))</f>
        <v>0</v>
      </c>
    </row>
    <row r="182" spans="1:16">
      <c r="A182" s="11"/>
      <c r="B182" s="12"/>
      <c r="C182" s="12"/>
      <c r="D182" s="12"/>
      <c r="E182" s="9"/>
      <c r="F182" s="9"/>
      <c r="G182" s="9"/>
      <c r="H182" s="9"/>
      <c r="I182" s="13">
        <f>IF(D182="","",D182*E182)</f>
        <v>0</v>
      </c>
      <c r="J182" s="13">
        <f>IF(D182="","",I182*Commission)</f>
        <v>0</v>
      </c>
      <c r="K182" s="13">
        <f>IF(D182="","",I182*PayFee)</f>
        <v>0</v>
      </c>
      <c r="L182" s="13">
        <f>IF(D182="","",Packing)</f>
        <v>0</v>
      </c>
      <c r="M182" s="13">
        <f>IF(D182="","",D182*F182+G182+H182+J182+K182+L182)</f>
        <v>0</v>
      </c>
      <c r="N182" s="13">
        <f>IF(D182="","",I182-M182)</f>
        <v>0</v>
      </c>
      <c r="O182" s="14">
        <f>IF(OR(D182="",I182=0),"",N182/I182)</f>
        <v>0</v>
      </c>
      <c r="P182" s="15">
        <f>IF(A182="","",TEXT(A182,"yyyy-mm"))</f>
        <v>0</v>
      </c>
    </row>
    <row r="183" spans="1:16">
      <c r="A183" s="11"/>
      <c r="B183" s="12"/>
      <c r="C183" s="12"/>
      <c r="D183" s="12"/>
      <c r="E183" s="9"/>
      <c r="F183" s="9"/>
      <c r="G183" s="9"/>
      <c r="H183" s="9"/>
      <c r="I183" s="13">
        <f>IF(D183="","",D183*E183)</f>
        <v>0</v>
      </c>
      <c r="J183" s="13">
        <f>IF(D183="","",I183*Commission)</f>
        <v>0</v>
      </c>
      <c r="K183" s="13">
        <f>IF(D183="","",I183*PayFee)</f>
        <v>0</v>
      </c>
      <c r="L183" s="13">
        <f>IF(D183="","",Packing)</f>
        <v>0</v>
      </c>
      <c r="M183" s="13">
        <f>IF(D183="","",D183*F183+G183+H183+J183+K183+L183)</f>
        <v>0</v>
      </c>
      <c r="N183" s="13">
        <f>IF(D183="","",I183-M183)</f>
        <v>0</v>
      </c>
      <c r="O183" s="14">
        <f>IF(OR(D183="",I183=0),"",N183/I183)</f>
        <v>0</v>
      </c>
      <c r="P183" s="15">
        <f>IF(A183="","",TEXT(A183,"yyyy-mm"))</f>
        <v>0</v>
      </c>
    </row>
    <row r="184" spans="1:16">
      <c r="A184" s="11"/>
      <c r="B184" s="12"/>
      <c r="C184" s="12"/>
      <c r="D184" s="12"/>
      <c r="E184" s="9"/>
      <c r="F184" s="9"/>
      <c r="G184" s="9"/>
      <c r="H184" s="9"/>
      <c r="I184" s="13">
        <f>IF(D184="","",D184*E184)</f>
        <v>0</v>
      </c>
      <c r="J184" s="13">
        <f>IF(D184="","",I184*Commission)</f>
        <v>0</v>
      </c>
      <c r="K184" s="13">
        <f>IF(D184="","",I184*PayFee)</f>
        <v>0</v>
      </c>
      <c r="L184" s="13">
        <f>IF(D184="","",Packing)</f>
        <v>0</v>
      </c>
      <c r="M184" s="13">
        <f>IF(D184="","",D184*F184+G184+H184+J184+K184+L184)</f>
        <v>0</v>
      </c>
      <c r="N184" s="13">
        <f>IF(D184="","",I184-M184)</f>
        <v>0</v>
      </c>
      <c r="O184" s="14">
        <f>IF(OR(D184="",I184=0),"",N184/I184)</f>
        <v>0</v>
      </c>
      <c r="P184" s="15">
        <f>IF(A184="","",TEXT(A184,"yyyy-mm"))</f>
        <v>0</v>
      </c>
    </row>
    <row r="185" spans="1:16">
      <c r="A185" s="11"/>
      <c r="B185" s="12"/>
      <c r="C185" s="12"/>
      <c r="D185" s="12"/>
      <c r="E185" s="9"/>
      <c r="F185" s="9"/>
      <c r="G185" s="9"/>
      <c r="H185" s="9"/>
      <c r="I185" s="13">
        <f>IF(D185="","",D185*E185)</f>
        <v>0</v>
      </c>
      <c r="J185" s="13">
        <f>IF(D185="","",I185*Commission)</f>
        <v>0</v>
      </c>
      <c r="K185" s="13">
        <f>IF(D185="","",I185*PayFee)</f>
        <v>0</v>
      </c>
      <c r="L185" s="13">
        <f>IF(D185="","",Packing)</f>
        <v>0</v>
      </c>
      <c r="M185" s="13">
        <f>IF(D185="","",D185*F185+G185+H185+J185+K185+L185)</f>
        <v>0</v>
      </c>
      <c r="N185" s="13">
        <f>IF(D185="","",I185-M185)</f>
        <v>0</v>
      </c>
      <c r="O185" s="14">
        <f>IF(OR(D185="",I185=0),"",N185/I185)</f>
        <v>0</v>
      </c>
      <c r="P185" s="15">
        <f>IF(A185="","",TEXT(A185,"yyyy-mm"))</f>
        <v>0</v>
      </c>
    </row>
    <row r="186" spans="1:16">
      <c r="A186" s="11"/>
      <c r="B186" s="12"/>
      <c r="C186" s="12"/>
      <c r="D186" s="12"/>
      <c r="E186" s="9"/>
      <c r="F186" s="9"/>
      <c r="G186" s="9"/>
      <c r="H186" s="9"/>
      <c r="I186" s="13">
        <f>IF(D186="","",D186*E186)</f>
        <v>0</v>
      </c>
      <c r="J186" s="13">
        <f>IF(D186="","",I186*Commission)</f>
        <v>0</v>
      </c>
      <c r="K186" s="13">
        <f>IF(D186="","",I186*PayFee)</f>
        <v>0</v>
      </c>
      <c r="L186" s="13">
        <f>IF(D186="","",Packing)</f>
        <v>0</v>
      </c>
      <c r="M186" s="13">
        <f>IF(D186="","",D186*F186+G186+H186+J186+K186+L186)</f>
        <v>0</v>
      </c>
      <c r="N186" s="13">
        <f>IF(D186="","",I186-M186)</f>
        <v>0</v>
      </c>
      <c r="O186" s="14">
        <f>IF(OR(D186="",I186=0),"",N186/I186)</f>
        <v>0</v>
      </c>
      <c r="P186" s="15">
        <f>IF(A186="","",TEXT(A186,"yyyy-mm"))</f>
        <v>0</v>
      </c>
    </row>
    <row r="187" spans="1:16">
      <c r="A187" s="11"/>
      <c r="B187" s="12"/>
      <c r="C187" s="12"/>
      <c r="D187" s="12"/>
      <c r="E187" s="9"/>
      <c r="F187" s="9"/>
      <c r="G187" s="9"/>
      <c r="H187" s="9"/>
      <c r="I187" s="13">
        <f>IF(D187="","",D187*E187)</f>
        <v>0</v>
      </c>
      <c r="J187" s="13">
        <f>IF(D187="","",I187*Commission)</f>
        <v>0</v>
      </c>
      <c r="K187" s="13">
        <f>IF(D187="","",I187*PayFee)</f>
        <v>0</v>
      </c>
      <c r="L187" s="13">
        <f>IF(D187="","",Packing)</f>
        <v>0</v>
      </c>
      <c r="M187" s="13">
        <f>IF(D187="","",D187*F187+G187+H187+J187+K187+L187)</f>
        <v>0</v>
      </c>
      <c r="N187" s="13">
        <f>IF(D187="","",I187-M187)</f>
        <v>0</v>
      </c>
      <c r="O187" s="14">
        <f>IF(OR(D187="",I187=0),"",N187/I187)</f>
        <v>0</v>
      </c>
      <c r="P187" s="15">
        <f>IF(A187="","",TEXT(A187,"yyyy-mm"))</f>
        <v>0</v>
      </c>
    </row>
    <row r="188" spans="1:16">
      <c r="A188" s="11"/>
      <c r="B188" s="12"/>
      <c r="C188" s="12"/>
      <c r="D188" s="12"/>
      <c r="E188" s="9"/>
      <c r="F188" s="9"/>
      <c r="G188" s="9"/>
      <c r="H188" s="9"/>
      <c r="I188" s="13">
        <f>IF(D188="","",D188*E188)</f>
        <v>0</v>
      </c>
      <c r="J188" s="13">
        <f>IF(D188="","",I188*Commission)</f>
        <v>0</v>
      </c>
      <c r="K188" s="13">
        <f>IF(D188="","",I188*PayFee)</f>
        <v>0</v>
      </c>
      <c r="L188" s="13">
        <f>IF(D188="","",Packing)</f>
        <v>0</v>
      </c>
      <c r="M188" s="13">
        <f>IF(D188="","",D188*F188+G188+H188+J188+K188+L188)</f>
        <v>0</v>
      </c>
      <c r="N188" s="13">
        <f>IF(D188="","",I188-M188)</f>
        <v>0</v>
      </c>
      <c r="O188" s="14">
        <f>IF(OR(D188="",I188=0),"",N188/I188)</f>
        <v>0</v>
      </c>
      <c r="P188" s="15">
        <f>IF(A188="","",TEXT(A188,"yyyy-mm"))</f>
        <v>0</v>
      </c>
    </row>
    <row r="189" spans="1:16">
      <c r="A189" s="11"/>
      <c r="B189" s="12"/>
      <c r="C189" s="12"/>
      <c r="D189" s="12"/>
      <c r="E189" s="9"/>
      <c r="F189" s="9"/>
      <c r="G189" s="9"/>
      <c r="H189" s="9"/>
      <c r="I189" s="13">
        <f>IF(D189="","",D189*E189)</f>
        <v>0</v>
      </c>
      <c r="J189" s="13">
        <f>IF(D189="","",I189*Commission)</f>
        <v>0</v>
      </c>
      <c r="K189" s="13">
        <f>IF(D189="","",I189*PayFee)</f>
        <v>0</v>
      </c>
      <c r="L189" s="13">
        <f>IF(D189="","",Packing)</f>
        <v>0</v>
      </c>
      <c r="M189" s="13">
        <f>IF(D189="","",D189*F189+G189+H189+J189+K189+L189)</f>
        <v>0</v>
      </c>
      <c r="N189" s="13">
        <f>IF(D189="","",I189-M189)</f>
        <v>0</v>
      </c>
      <c r="O189" s="14">
        <f>IF(OR(D189="",I189=0),"",N189/I189)</f>
        <v>0</v>
      </c>
      <c r="P189" s="15">
        <f>IF(A189="","",TEXT(A189,"yyyy-mm"))</f>
        <v>0</v>
      </c>
    </row>
    <row r="190" spans="1:16">
      <c r="A190" s="11"/>
      <c r="B190" s="12"/>
      <c r="C190" s="12"/>
      <c r="D190" s="12"/>
      <c r="E190" s="9"/>
      <c r="F190" s="9"/>
      <c r="G190" s="9"/>
      <c r="H190" s="9"/>
      <c r="I190" s="13">
        <f>IF(D190="","",D190*E190)</f>
        <v>0</v>
      </c>
      <c r="J190" s="13">
        <f>IF(D190="","",I190*Commission)</f>
        <v>0</v>
      </c>
      <c r="K190" s="13">
        <f>IF(D190="","",I190*PayFee)</f>
        <v>0</v>
      </c>
      <c r="L190" s="13">
        <f>IF(D190="","",Packing)</f>
        <v>0</v>
      </c>
      <c r="M190" s="13">
        <f>IF(D190="","",D190*F190+G190+H190+J190+K190+L190)</f>
        <v>0</v>
      </c>
      <c r="N190" s="13">
        <f>IF(D190="","",I190-M190)</f>
        <v>0</v>
      </c>
      <c r="O190" s="14">
        <f>IF(OR(D190="",I190=0),"",N190/I190)</f>
        <v>0</v>
      </c>
      <c r="P190" s="15">
        <f>IF(A190="","",TEXT(A190,"yyyy-mm"))</f>
        <v>0</v>
      </c>
    </row>
    <row r="191" spans="1:16">
      <c r="A191" s="11"/>
      <c r="B191" s="12"/>
      <c r="C191" s="12"/>
      <c r="D191" s="12"/>
      <c r="E191" s="9"/>
      <c r="F191" s="9"/>
      <c r="G191" s="9"/>
      <c r="H191" s="9"/>
      <c r="I191" s="13">
        <f>IF(D191="","",D191*E191)</f>
        <v>0</v>
      </c>
      <c r="J191" s="13">
        <f>IF(D191="","",I191*Commission)</f>
        <v>0</v>
      </c>
      <c r="K191" s="13">
        <f>IF(D191="","",I191*PayFee)</f>
        <v>0</v>
      </c>
      <c r="L191" s="13">
        <f>IF(D191="","",Packing)</f>
        <v>0</v>
      </c>
      <c r="M191" s="13">
        <f>IF(D191="","",D191*F191+G191+H191+J191+K191+L191)</f>
        <v>0</v>
      </c>
      <c r="N191" s="13">
        <f>IF(D191="","",I191-M191)</f>
        <v>0</v>
      </c>
      <c r="O191" s="14">
        <f>IF(OR(D191="",I191=0),"",N191/I191)</f>
        <v>0</v>
      </c>
      <c r="P191" s="15">
        <f>IF(A191="","",TEXT(A191,"yyyy-mm"))</f>
        <v>0</v>
      </c>
    </row>
    <row r="192" spans="1:16">
      <c r="A192" s="11"/>
      <c r="B192" s="12"/>
      <c r="C192" s="12"/>
      <c r="D192" s="12"/>
      <c r="E192" s="9"/>
      <c r="F192" s="9"/>
      <c r="G192" s="9"/>
      <c r="H192" s="9"/>
      <c r="I192" s="13">
        <f>IF(D192="","",D192*E192)</f>
        <v>0</v>
      </c>
      <c r="J192" s="13">
        <f>IF(D192="","",I192*Commission)</f>
        <v>0</v>
      </c>
      <c r="K192" s="13">
        <f>IF(D192="","",I192*PayFee)</f>
        <v>0</v>
      </c>
      <c r="L192" s="13">
        <f>IF(D192="","",Packing)</f>
        <v>0</v>
      </c>
      <c r="M192" s="13">
        <f>IF(D192="","",D192*F192+G192+H192+J192+K192+L192)</f>
        <v>0</v>
      </c>
      <c r="N192" s="13">
        <f>IF(D192="","",I192-M192)</f>
        <v>0</v>
      </c>
      <c r="O192" s="14">
        <f>IF(OR(D192="",I192=0),"",N192/I192)</f>
        <v>0</v>
      </c>
      <c r="P192" s="15">
        <f>IF(A192="","",TEXT(A192,"yyyy-mm"))</f>
        <v>0</v>
      </c>
    </row>
    <row r="193" spans="1:16">
      <c r="A193" s="11"/>
      <c r="B193" s="12"/>
      <c r="C193" s="12"/>
      <c r="D193" s="12"/>
      <c r="E193" s="9"/>
      <c r="F193" s="9"/>
      <c r="G193" s="9"/>
      <c r="H193" s="9"/>
      <c r="I193" s="13">
        <f>IF(D193="","",D193*E193)</f>
        <v>0</v>
      </c>
      <c r="J193" s="13">
        <f>IF(D193="","",I193*Commission)</f>
        <v>0</v>
      </c>
      <c r="K193" s="13">
        <f>IF(D193="","",I193*PayFee)</f>
        <v>0</v>
      </c>
      <c r="L193" s="13">
        <f>IF(D193="","",Packing)</f>
        <v>0</v>
      </c>
      <c r="M193" s="13">
        <f>IF(D193="","",D193*F193+G193+H193+J193+K193+L193)</f>
        <v>0</v>
      </c>
      <c r="N193" s="13">
        <f>IF(D193="","",I193-M193)</f>
        <v>0</v>
      </c>
      <c r="O193" s="14">
        <f>IF(OR(D193="",I193=0),"",N193/I193)</f>
        <v>0</v>
      </c>
      <c r="P193" s="15">
        <f>IF(A193="","",TEXT(A193,"yyyy-mm"))</f>
        <v>0</v>
      </c>
    </row>
    <row r="194" spans="1:16">
      <c r="A194" s="11"/>
      <c r="B194" s="12"/>
      <c r="C194" s="12"/>
      <c r="D194" s="12"/>
      <c r="E194" s="9"/>
      <c r="F194" s="9"/>
      <c r="G194" s="9"/>
      <c r="H194" s="9"/>
      <c r="I194" s="13">
        <f>IF(D194="","",D194*E194)</f>
        <v>0</v>
      </c>
      <c r="J194" s="13">
        <f>IF(D194="","",I194*Commission)</f>
        <v>0</v>
      </c>
      <c r="K194" s="13">
        <f>IF(D194="","",I194*PayFee)</f>
        <v>0</v>
      </c>
      <c r="L194" s="13">
        <f>IF(D194="","",Packing)</f>
        <v>0</v>
      </c>
      <c r="M194" s="13">
        <f>IF(D194="","",D194*F194+G194+H194+J194+K194+L194)</f>
        <v>0</v>
      </c>
      <c r="N194" s="13">
        <f>IF(D194="","",I194-M194)</f>
        <v>0</v>
      </c>
      <c r="O194" s="14">
        <f>IF(OR(D194="",I194=0),"",N194/I194)</f>
        <v>0</v>
      </c>
      <c r="P194" s="15">
        <f>IF(A194="","",TEXT(A194,"yyyy-mm"))</f>
        <v>0</v>
      </c>
    </row>
    <row r="195" spans="1:16">
      <c r="A195" s="11"/>
      <c r="B195" s="12"/>
      <c r="C195" s="12"/>
      <c r="D195" s="12"/>
      <c r="E195" s="9"/>
      <c r="F195" s="9"/>
      <c r="G195" s="9"/>
      <c r="H195" s="9"/>
      <c r="I195" s="13">
        <f>IF(D195="","",D195*E195)</f>
        <v>0</v>
      </c>
      <c r="J195" s="13">
        <f>IF(D195="","",I195*Commission)</f>
        <v>0</v>
      </c>
      <c r="K195" s="13">
        <f>IF(D195="","",I195*PayFee)</f>
        <v>0</v>
      </c>
      <c r="L195" s="13">
        <f>IF(D195="","",Packing)</f>
        <v>0</v>
      </c>
      <c r="M195" s="13">
        <f>IF(D195="","",D195*F195+G195+H195+J195+K195+L195)</f>
        <v>0</v>
      </c>
      <c r="N195" s="13">
        <f>IF(D195="","",I195-M195)</f>
        <v>0</v>
      </c>
      <c r="O195" s="14">
        <f>IF(OR(D195="",I195=0),"",N195/I195)</f>
        <v>0</v>
      </c>
      <c r="P195" s="15">
        <f>IF(A195="","",TEXT(A195,"yyyy-mm"))</f>
        <v>0</v>
      </c>
    </row>
    <row r="196" spans="1:16">
      <c r="A196" s="11"/>
      <c r="B196" s="12"/>
      <c r="C196" s="12"/>
      <c r="D196" s="12"/>
      <c r="E196" s="9"/>
      <c r="F196" s="9"/>
      <c r="G196" s="9"/>
      <c r="H196" s="9"/>
      <c r="I196" s="13">
        <f>IF(D196="","",D196*E196)</f>
        <v>0</v>
      </c>
      <c r="J196" s="13">
        <f>IF(D196="","",I196*Commission)</f>
        <v>0</v>
      </c>
      <c r="K196" s="13">
        <f>IF(D196="","",I196*PayFee)</f>
        <v>0</v>
      </c>
      <c r="L196" s="13">
        <f>IF(D196="","",Packing)</f>
        <v>0</v>
      </c>
      <c r="M196" s="13">
        <f>IF(D196="","",D196*F196+G196+H196+J196+K196+L196)</f>
        <v>0</v>
      </c>
      <c r="N196" s="13">
        <f>IF(D196="","",I196-M196)</f>
        <v>0</v>
      </c>
      <c r="O196" s="14">
        <f>IF(OR(D196="",I196=0),"",N196/I196)</f>
        <v>0</v>
      </c>
      <c r="P196" s="15">
        <f>IF(A196="","",TEXT(A196,"yyyy-mm"))</f>
        <v>0</v>
      </c>
    </row>
    <row r="197" spans="1:16">
      <c r="A197" s="11"/>
      <c r="B197" s="12"/>
      <c r="C197" s="12"/>
      <c r="D197" s="12"/>
      <c r="E197" s="9"/>
      <c r="F197" s="9"/>
      <c r="G197" s="9"/>
      <c r="H197" s="9"/>
      <c r="I197" s="13">
        <f>IF(D197="","",D197*E197)</f>
        <v>0</v>
      </c>
      <c r="J197" s="13">
        <f>IF(D197="","",I197*Commission)</f>
        <v>0</v>
      </c>
      <c r="K197" s="13">
        <f>IF(D197="","",I197*PayFee)</f>
        <v>0</v>
      </c>
      <c r="L197" s="13">
        <f>IF(D197="","",Packing)</f>
        <v>0</v>
      </c>
      <c r="M197" s="13">
        <f>IF(D197="","",D197*F197+G197+H197+J197+K197+L197)</f>
        <v>0</v>
      </c>
      <c r="N197" s="13">
        <f>IF(D197="","",I197-M197)</f>
        <v>0</v>
      </c>
      <c r="O197" s="14">
        <f>IF(OR(D197="",I197=0),"",N197/I197)</f>
        <v>0</v>
      </c>
      <c r="P197" s="15">
        <f>IF(A197="","",TEXT(A197,"yyyy-mm"))</f>
        <v>0</v>
      </c>
    </row>
    <row r="198" spans="1:16">
      <c r="A198" s="11"/>
      <c r="B198" s="12"/>
      <c r="C198" s="12"/>
      <c r="D198" s="12"/>
      <c r="E198" s="9"/>
      <c r="F198" s="9"/>
      <c r="G198" s="9"/>
      <c r="H198" s="9"/>
      <c r="I198" s="13">
        <f>IF(D198="","",D198*E198)</f>
        <v>0</v>
      </c>
      <c r="J198" s="13">
        <f>IF(D198="","",I198*Commission)</f>
        <v>0</v>
      </c>
      <c r="K198" s="13">
        <f>IF(D198="","",I198*PayFee)</f>
        <v>0</v>
      </c>
      <c r="L198" s="13">
        <f>IF(D198="","",Packing)</f>
        <v>0</v>
      </c>
      <c r="M198" s="13">
        <f>IF(D198="","",D198*F198+G198+H198+J198+K198+L198)</f>
        <v>0</v>
      </c>
      <c r="N198" s="13">
        <f>IF(D198="","",I198-M198)</f>
        <v>0</v>
      </c>
      <c r="O198" s="14">
        <f>IF(OR(D198="",I198=0),"",N198/I198)</f>
        <v>0</v>
      </c>
      <c r="P198" s="15">
        <f>IF(A198="","",TEXT(A198,"yyyy-mm"))</f>
        <v>0</v>
      </c>
    </row>
    <row r="199" spans="1:16">
      <c r="A199" s="11"/>
      <c r="B199" s="12"/>
      <c r="C199" s="12"/>
      <c r="D199" s="12"/>
      <c r="E199" s="9"/>
      <c r="F199" s="9"/>
      <c r="G199" s="9"/>
      <c r="H199" s="9"/>
      <c r="I199" s="13">
        <f>IF(D199="","",D199*E199)</f>
        <v>0</v>
      </c>
      <c r="J199" s="13">
        <f>IF(D199="","",I199*Commission)</f>
        <v>0</v>
      </c>
      <c r="K199" s="13">
        <f>IF(D199="","",I199*PayFee)</f>
        <v>0</v>
      </c>
      <c r="L199" s="13">
        <f>IF(D199="","",Packing)</f>
        <v>0</v>
      </c>
      <c r="M199" s="13">
        <f>IF(D199="","",D199*F199+G199+H199+J199+K199+L199)</f>
        <v>0</v>
      </c>
      <c r="N199" s="13">
        <f>IF(D199="","",I199-M199)</f>
        <v>0</v>
      </c>
      <c r="O199" s="14">
        <f>IF(OR(D199="",I199=0),"",N199/I199)</f>
        <v>0</v>
      </c>
      <c r="P199" s="15">
        <f>IF(A199="","",TEXT(A199,"yyyy-mm"))</f>
        <v>0</v>
      </c>
    </row>
    <row r="200" spans="1:16">
      <c r="A200" s="11"/>
      <c r="B200" s="12"/>
      <c r="C200" s="12"/>
      <c r="D200" s="12"/>
      <c r="E200" s="9"/>
      <c r="F200" s="9"/>
      <c r="G200" s="9"/>
      <c r="H200" s="9"/>
      <c r="I200" s="13">
        <f>IF(D200="","",D200*E200)</f>
        <v>0</v>
      </c>
      <c r="J200" s="13">
        <f>IF(D200="","",I200*Commission)</f>
        <v>0</v>
      </c>
      <c r="K200" s="13">
        <f>IF(D200="","",I200*PayFee)</f>
        <v>0</v>
      </c>
      <c r="L200" s="13">
        <f>IF(D200="","",Packing)</f>
        <v>0</v>
      </c>
      <c r="M200" s="13">
        <f>IF(D200="","",D200*F200+G200+H200+J200+K200+L200)</f>
        <v>0</v>
      </c>
      <c r="N200" s="13">
        <f>IF(D200="","",I200-M200)</f>
        <v>0</v>
      </c>
      <c r="O200" s="14">
        <f>IF(OR(D200="",I200=0),"",N200/I200)</f>
        <v>0</v>
      </c>
      <c r="P200" s="15">
        <f>IF(A200="","",TEXT(A200,"yyyy-mm"))</f>
        <v>0</v>
      </c>
    </row>
    <row r="201" spans="1:16">
      <c r="A201" s="11"/>
      <c r="B201" s="12"/>
      <c r="C201" s="12"/>
      <c r="D201" s="12"/>
      <c r="E201" s="9"/>
      <c r="F201" s="9"/>
      <c r="G201" s="9"/>
      <c r="H201" s="9"/>
      <c r="I201" s="13">
        <f>IF(D201="","",D201*E201)</f>
        <v>0</v>
      </c>
      <c r="J201" s="13">
        <f>IF(D201="","",I201*Commission)</f>
        <v>0</v>
      </c>
      <c r="K201" s="13">
        <f>IF(D201="","",I201*PayFee)</f>
        <v>0</v>
      </c>
      <c r="L201" s="13">
        <f>IF(D201="","",Packing)</f>
        <v>0</v>
      </c>
      <c r="M201" s="13">
        <f>IF(D201="","",D201*F201+G201+H201+J201+K201+L201)</f>
        <v>0</v>
      </c>
      <c r="N201" s="13">
        <f>IF(D201="","",I201-M201)</f>
        <v>0</v>
      </c>
      <c r="O201" s="14">
        <f>IF(OR(D201="",I201=0),"",N201/I201)</f>
        <v>0</v>
      </c>
      <c r="P201" s="15">
        <f>IF(A201="","",TEXT(A201,"yyyy-mm"))</f>
        <v>0</v>
      </c>
    </row>
    <row r="202" spans="1:16">
      <c r="A202" s="11"/>
      <c r="B202" s="12"/>
      <c r="C202" s="12"/>
      <c r="D202" s="12"/>
      <c r="E202" s="9"/>
      <c r="F202" s="9"/>
      <c r="G202" s="9"/>
      <c r="H202" s="9"/>
      <c r="I202" s="13">
        <f>IF(D202="","",D202*E202)</f>
        <v>0</v>
      </c>
      <c r="J202" s="13">
        <f>IF(D202="","",I202*Commission)</f>
        <v>0</v>
      </c>
      <c r="K202" s="13">
        <f>IF(D202="","",I202*PayFee)</f>
        <v>0</v>
      </c>
      <c r="L202" s="13">
        <f>IF(D202="","",Packing)</f>
        <v>0</v>
      </c>
      <c r="M202" s="13">
        <f>IF(D202="","",D202*F202+G202+H202+J202+K202+L202)</f>
        <v>0</v>
      </c>
      <c r="N202" s="13">
        <f>IF(D202="","",I202-M202)</f>
        <v>0</v>
      </c>
      <c r="O202" s="14">
        <f>IF(OR(D202="",I202=0),"",N202/I202)</f>
        <v>0</v>
      </c>
      <c r="P202" s="15">
        <f>IF(A202="","",TEXT(A202,"yyyy-mm"))</f>
        <v>0</v>
      </c>
    </row>
    <row r="203" spans="1:16">
      <c r="A203" s="11"/>
      <c r="B203" s="12"/>
      <c r="C203" s="12"/>
      <c r="D203" s="12"/>
      <c r="E203" s="9"/>
      <c r="F203" s="9"/>
      <c r="G203" s="9"/>
      <c r="H203" s="9"/>
      <c r="I203" s="13">
        <f>IF(D203="","",D203*E203)</f>
        <v>0</v>
      </c>
      <c r="J203" s="13">
        <f>IF(D203="","",I203*Commission)</f>
        <v>0</v>
      </c>
      <c r="K203" s="13">
        <f>IF(D203="","",I203*PayFee)</f>
        <v>0</v>
      </c>
      <c r="L203" s="13">
        <f>IF(D203="","",Packing)</f>
        <v>0</v>
      </c>
      <c r="M203" s="13">
        <f>IF(D203="","",D203*F203+G203+H203+J203+K203+L203)</f>
        <v>0</v>
      </c>
      <c r="N203" s="13">
        <f>IF(D203="","",I203-M203)</f>
        <v>0</v>
      </c>
      <c r="O203" s="14">
        <f>IF(OR(D203="",I203=0),"",N203/I203)</f>
        <v>0</v>
      </c>
      <c r="P203" s="15">
        <f>IF(A203="","",TEXT(A203,"yyyy-mm"))</f>
        <v>0</v>
      </c>
    </row>
    <row r="204" spans="1:16">
      <c r="A204" s="11"/>
      <c r="B204" s="12"/>
      <c r="C204" s="12"/>
      <c r="D204" s="12"/>
      <c r="E204" s="9"/>
      <c r="F204" s="9"/>
      <c r="G204" s="9"/>
      <c r="H204" s="9"/>
      <c r="I204" s="13">
        <f>IF(D204="","",D204*E204)</f>
        <v>0</v>
      </c>
      <c r="J204" s="13">
        <f>IF(D204="","",I204*Commission)</f>
        <v>0</v>
      </c>
      <c r="K204" s="13">
        <f>IF(D204="","",I204*PayFee)</f>
        <v>0</v>
      </c>
      <c r="L204" s="13">
        <f>IF(D204="","",Packing)</f>
        <v>0</v>
      </c>
      <c r="M204" s="13">
        <f>IF(D204="","",D204*F204+G204+H204+J204+K204+L204)</f>
        <v>0</v>
      </c>
      <c r="N204" s="13">
        <f>IF(D204="","",I204-M204)</f>
        <v>0</v>
      </c>
      <c r="O204" s="14">
        <f>IF(OR(D204="",I204=0),"",N204/I204)</f>
        <v>0</v>
      </c>
      <c r="P204" s="15">
        <f>IF(A204="","",TEXT(A204,"yyyy-mm"))</f>
        <v>0</v>
      </c>
    </row>
    <row r="205" spans="1:16">
      <c r="A205" s="11"/>
      <c r="B205" s="12"/>
      <c r="C205" s="12"/>
      <c r="D205" s="12"/>
      <c r="E205" s="9"/>
      <c r="F205" s="9"/>
      <c r="G205" s="9"/>
      <c r="H205" s="9"/>
      <c r="I205" s="13">
        <f>IF(D205="","",D205*E205)</f>
        <v>0</v>
      </c>
      <c r="J205" s="13">
        <f>IF(D205="","",I205*Commission)</f>
        <v>0</v>
      </c>
      <c r="K205" s="13">
        <f>IF(D205="","",I205*PayFee)</f>
        <v>0</v>
      </c>
      <c r="L205" s="13">
        <f>IF(D205="","",Packing)</f>
        <v>0</v>
      </c>
      <c r="M205" s="13">
        <f>IF(D205="","",D205*F205+G205+H205+J205+K205+L205)</f>
        <v>0</v>
      </c>
      <c r="N205" s="13">
        <f>IF(D205="","",I205-M205)</f>
        <v>0</v>
      </c>
      <c r="O205" s="14">
        <f>IF(OR(D205="",I205=0),"",N205/I205)</f>
        <v>0</v>
      </c>
      <c r="P205" s="15">
        <f>IF(A205="","",TEXT(A205,"yyyy-mm"))</f>
        <v>0</v>
      </c>
    </row>
    <row r="206" spans="1:16">
      <c r="A206" s="11"/>
      <c r="B206" s="12"/>
      <c r="C206" s="12"/>
      <c r="D206" s="12"/>
      <c r="E206" s="9"/>
      <c r="F206" s="9"/>
      <c r="G206" s="9"/>
      <c r="H206" s="9"/>
      <c r="I206" s="13">
        <f>IF(D206="","",D206*E206)</f>
        <v>0</v>
      </c>
      <c r="J206" s="13">
        <f>IF(D206="","",I206*Commission)</f>
        <v>0</v>
      </c>
      <c r="K206" s="13">
        <f>IF(D206="","",I206*PayFee)</f>
        <v>0</v>
      </c>
      <c r="L206" s="13">
        <f>IF(D206="","",Packing)</f>
        <v>0</v>
      </c>
      <c r="M206" s="13">
        <f>IF(D206="","",D206*F206+G206+H206+J206+K206+L206)</f>
        <v>0</v>
      </c>
      <c r="N206" s="13">
        <f>IF(D206="","",I206-M206)</f>
        <v>0</v>
      </c>
      <c r="O206" s="14">
        <f>IF(OR(D206="",I206=0),"",N206/I206)</f>
        <v>0</v>
      </c>
      <c r="P206" s="15">
        <f>IF(A206="","",TEXT(A206,"yyyy-mm"))</f>
        <v>0</v>
      </c>
    </row>
    <row r="207" spans="1:16">
      <c r="A207" s="11"/>
      <c r="B207" s="12"/>
      <c r="C207" s="12"/>
      <c r="D207" s="12"/>
      <c r="E207" s="9"/>
      <c r="F207" s="9"/>
      <c r="G207" s="9"/>
      <c r="H207" s="9"/>
      <c r="I207" s="13">
        <f>IF(D207="","",D207*E207)</f>
        <v>0</v>
      </c>
      <c r="J207" s="13">
        <f>IF(D207="","",I207*Commission)</f>
        <v>0</v>
      </c>
      <c r="K207" s="13">
        <f>IF(D207="","",I207*PayFee)</f>
        <v>0</v>
      </c>
      <c r="L207" s="13">
        <f>IF(D207="","",Packing)</f>
        <v>0</v>
      </c>
      <c r="M207" s="13">
        <f>IF(D207="","",D207*F207+G207+H207+J207+K207+L207)</f>
        <v>0</v>
      </c>
      <c r="N207" s="13">
        <f>IF(D207="","",I207-M207)</f>
        <v>0</v>
      </c>
      <c r="O207" s="14">
        <f>IF(OR(D207="",I207=0),"",N207/I207)</f>
        <v>0</v>
      </c>
      <c r="P207" s="15">
        <f>IF(A207="","",TEXT(A207,"yyyy-mm"))</f>
        <v>0</v>
      </c>
    </row>
    <row r="208" spans="1:16">
      <c r="A208" s="11"/>
      <c r="B208" s="12"/>
      <c r="C208" s="12"/>
      <c r="D208" s="12"/>
      <c r="E208" s="9"/>
      <c r="F208" s="9"/>
      <c r="G208" s="9"/>
      <c r="H208" s="9"/>
      <c r="I208" s="13">
        <f>IF(D208="","",D208*E208)</f>
        <v>0</v>
      </c>
      <c r="J208" s="13">
        <f>IF(D208="","",I208*Commission)</f>
        <v>0</v>
      </c>
      <c r="K208" s="13">
        <f>IF(D208="","",I208*PayFee)</f>
        <v>0</v>
      </c>
      <c r="L208" s="13">
        <f>IF(D208="","",Packing)</f>
        <v>0</v>
      </c>
      <c r="M208" s="13">
        <f>IF(D208="","",D208*F208+G208+H208+J208+K208+L208)</f>
        <v>0</v>
      </c>
      <c r="N208" s="13">
        <f>IF(D208="","",I208-M208)</f>
        <v>0</v>
      </c>
      <c r="O208" s="14">
        <f>IF(OR(D208="",I208=0),"",N208/I208)</f>
        <v>0</v>
      </c>
      <c r="P208" s="15">
        <f>IF(A208="","",TEXT(A208,"yyyy-mm"))</f>
        <v>0</v>
      </c>
    </row>
    <row r="209" spans="1:16">
      <c r="A209" s="11"/>
      <c r="B209" s="12"/>
      <c r="C209" s="12"/>
      <c r="D209" s="12"/>
      <c r="E209" s="9"/>
      <c r="F209" s="9"/>
      <c r="G209" s="9"/>
      <c r="H209" s="9"/>
      <c r="I209" s="13">
        <f>IF(D209="","",D209*E209)</f>
        <v>0</v>
      </c>
      <c r="J209" s="13">
        <f>IF(D209="","",I209*Commission)</f>
        <v>0</v>
      </c>
      <c r="K209" s="13">
        <f>IF(D209="","",I209*PayFee)</f>
        <v>0</v>
      </c>
      <c r="L209" s="13">
        <f>IF(D209="","",Packing)</f>
        <v>0</v>
      </c>
      <c r="M209" s="13">
        <f>IF(D209="","",D209*F209+G209+H209+J209+K209+L209)</f>
        <v>0</v>
      </c>
      <c r="N209" s="13">
        <f>IF(D209="","",I209-M209)</f>
        <v>0</v>
      </c>
      <c r="O209" s="14">
        <f>IF(OR(D209="",I209=0),"",N209/I209)</f>
        <v>0</v>
      </c>
      <c r="P209" s="15">
        <f>IF(A209="","",TEXT(A209,"yyyy-mm"))</f>
        <v>0</v>
      </c>
    </row>
    <row r="210" spans="1:16">
      <c r="A210" s="11"/>
      <c r="B210" s="12"/>
      <c r="C210" s="12"/>
      <c r="D210" s="12"/>
      <c r="E210" s="9"/>
      <c r="F210" s="9"/>
      <c r="G210" s="9"/>
      <c r="H210" s="9"/>
      <c r="I210" s="13">
        <f>IF(D210="","",D210*E210)</f>
        <v>0</v>
      </c>
      <c r="J210" s="13">
        <f>IF(D210="","",I210*Commission)</f>
        <v>0</v>
      </c>
      <c r="K210" s="13">
        <f>IF(D210="","",I210*PayFee)</f>
        <v>0</v>
      </c>
      <c r="L210" s="13">
        <f>IF(D210="","",Packing)</f>
        <v>0</v>
      </c>
      <c r="M210" s="13">
        <f>IF(D210="","",D210*F210+G210+H210+J210+K210+L210)</f>
        <v>0</v>
      </c>
      <c r="N210" s="13">
        <f>IF(D210="","",I210-M210)</f>
        <v>0</v>
      </c>
      <c r="O210" s="14">
        <f>IF(OR(D210="",I210=0),"",N210/I210)</f>
        <v>0</v>
      </c>
      <c r="P210" s="15">
        <f>IF(A210="","",TEXT(A210,"yyyy-mm"))</f>
        <v>0</v>
      </c>
    </row>
    <row r="211" spans="1:16">
      <c r="A211" s="11"/>
      <c r="B211" s="12"/>
      <c r="C211" s="12"/>
      <c r="D211" s="12"/>
      <c r="E211" s="9"/>
      <c r="F211" s="9"/>
      <c r="G211" s="9"/>
      <c r="H211" s="9"/>
      <c r="I211" s="13">
        <f>IF(D211="","",D211*E211)</f>
        <v>0</v>
      </c>
      <c r="J211" s="13">
        <f>IF(D211="","",I211*Commission)</f>
        <v>0</v>
      </c>
      <c r="K211" s="13">
        <f>IF(D211="","",I211*PayFee)</f>
        <v>0</v>
      </c>
      <c r="L211" s="13">
        <f>IF(D211="","",Packing)</f>
        <v>0</v>
      </c>
      <c r="M211" s="13">
        <f>IF(D211="","",D211*F211+G211+H211+J211+K211+L211)</f>
        <v>0</v>
      </c>
      <c r="N211" s="13">
        <f>IF(D211="","",I211-M211)</f>
        <v>0</v>
      </c>
      <c r="O211" s="14">
        <f>IF(OR(D211="",I211=0),"",N211/I211)</f>
        <v>0</v>
      </c>
      <c r="P211" s="15">
        <f>IF(A211="","",TEXT(A211,"yyyy-mm"))</f>
        <v>0</v>
      </c>
    </row>
    <row r="212" spans="1:16">
      <c r="A212" s="11"/>
      <c r="B212" s="12"/>
      <c r="C212" s="12"/>
      <c r="D212" s="12"/>
      <c r="E212" s="9"/>
      <c r="F212" s="9"/>
      <c r="G212" s="9"/>
      <c r="H212" s="9"/>
      <c r="I212" s="13">
        <f>IF(D212="","",D212*E212)</f>
        <v>0</v>
      </c>
      <c r="J212" s="13">
        <f>IF(D212="","",I212*Commission)</f>
        <v>0</v>
      </c>
      <c r="K212" s="13">
        <f>IF(D212="","",I212*PayFee)</f>
        <v>0</v>
      </c>
      <c r="L212" s="13">
        <f>IF(D212="","",Packing)</f>
        <v>0</v>
      </c>
      <c r="M212" s="13">
        <f>IF(D212="","",D212*F212+G212+H212+J212+K212+L212)</f>
        <v>0</v>
      </c>
      <c r="N212" s="13">
        <f>IF(D212="","",I212-M212)</f>
        <v>0</v>
      </c>
      <c r="O212" s="14">
        <f>IF(OR(D212="",I212=0),"",N212/I212)</f>
        <v>0</v>
      </c>
      <c r="P212" s="15">
        <f>IF(A212="","",TEXT(A212,"yyyy-mm"))</f>
        <v>0</v>
      </c>
    </row>
    <row r="213" spans="1:16">
      <c r="A213" s="11"/>
      <c r="B213" s="12"/>
      <c r="C213" s="12"/>
      <c r="D213" s="12"/>
      <c r="E213" s="9"/>
      <c r="F213" s="9"/>
      <c r="G213" s="9"/>
      <c r="H213" s="9"/>
      <c r="I213" s="13">
        <f>IF(D213="","",D213*E213)</f>
        <v>0</v>
      </c>
      <c r="J213" s="13">
        <f>IF(D213="","",I213*Commission)</f>
        <v>0</v>
      </c>
      <c r="K213" s="13">
        <f>IF(D213="","",I213*PayFee)</f>
        <v>0</v>
      </c>
      <c r="L213" s="13">
        <f>IF(D213="","",Packing)</f>
        <v>0</v>
      </c>
      <c r="M213" s="13">
        <f>IF(D213="","",D213*F213+G213+H213+J213+K213+L213)</f>
        <v>0</v>
      </c>
      <c r="N213" s="13">
        <f>IF(D213="","",I213-M213)</f>
        <v>0</v>
      </c>
      <c r="O213" s="14">
        <f>IF(OR(D213="",I213=0),"",N213/I213)</f>
        <v>0</v>
      </c>
      <c r="P213" s="15">
        <f>IF(A213="","",TEXT(A213,"yyyy-mm"))</f>
        <v>0</v>
      </c>
    </row>
    <row r="214" spans="1:16">
      <c r="A214" s="11"/>
      <c r="B214" s="12"/>
      <c r="C214" s="12"/>
      <c r="D214" s="12"/>
      <c r="E214" s="9"/>
      <c r="F214" s="9"/>
      <c r="G214" s="9"/>
      <c r="H214" s="9"/>
      <c r="I214" s="13">
        <f>IF(D214="","",D214*E214)</f>
        <v>0</v>
      </c>
      <c r="J214" s="13">
        <f>IF(D214="","",I214*Commission)</f>
        <v>0</v>
      </c>
      <c r="K214" s="13">
        <f>IF(D214="","",I214*PayFee)</f>
        <v>0</v>
      </c>
      <c r="L214" s="13">
        <f>IF(D214="","",Packing)</f>
        <v>0</v>
      </c>
      <c r="M214" s="13">
        <f>IF(D214="","",D214*F214+G214+H214+J214+K214+L214)</f>
        <v>0</v>
      </c>
      <c r="N214" s="13">
        <f>IF(D214="","",I214-M214)</f>
        <v>0</v>
      </c>
      <c r="O214" s="14">
        <f>IF(OR(D214="",I214=0),"",N214/I214)</f>
        <v>0</v>
      </c>
      <c r="P214" s="15">
        <f>IF(A214="","",TEXT(A214,"yyyy-mm"))</f>
        <v>0</v>
      </c>
    </row>
    <row r="215" spans="1:16">
      <c r="A215" s="11"/>
      <c r="B215" s="12"/>
      <c r="C215" s="12"/>
      <c r="D215" s="12"/>
      <c r="E215" s="9"/>
      <c r="F215" s="9"/>
      <c r="G215" s="9"/>
      <c r="H215" s="9"/>
      <c r="I215" s="13">
        <f>IF(D215="","",D215*E215)</f>
        <v>0</v>
      </c>
      <c r="J215" s="13">
        <f>IF(D215="","",I215*Commission)</f>
        <v>0</v>
      </c>
      <c r="K215" s="13">
        <f>IF(D215="","",I215*PayFee)</f>
        <v>0</v>
      </c>
      <c r="L215" s="13">
        <f>IF(D215="","",Packing)</f>
        <v>0</v>
      </c>
      <c r="M215" s="13">
        <f>IF(D215="","",D215*F215+G215+H215+J215+K215+L215)</f>
        <v>0</v>
      </c>
      <c r="N215" s="13">
        <f>IF(D215="","",I215-M215)</f>
        <v>0</v>
      </c>
      <c r="O215" s="14">
        <f>IF(OR(D215="",I215=0),"",N215/I215)</f>
        <v>0</v>
      </c>
      <c r="P215" s="15">
        <f>IF(A215="","",TEXT(A215,"yyyy-mm"))</f>
        <v>0</v>
      </c>
    </row>
    <row r="216" spans="1:16">
      <c r="A216" s="11"/>
      <c r="B216" s="12"/>
      <c r="C216" s="12"/>
      <c r="D216" s="12"/>
      <c r="E216" s="9"/>
      <c r="F216" s="9"/>
      <c r="G216" s="9"/>
      <c r="H216" s="9"/>
      <c r="I216" s="13">
        <f>IF(D216="","",D216*E216)</f>
        <v>0</v>
      </c>
      <c r="J216" s="13">
        <f>IF(D216="","",I216*Commission)</f>
        <v>0</v>
      </c>
      <c r="K216" s="13">
        <f>IF(D216="","",I216*PayFee)</f>
        <v>0</v>
      </c>
      <c r="L216" s="13">
        <f>IF(D216="","",Packing)</f>
        <v>0</v>
      </c>
      <c r="M216" s="13">
        <f>IF(D216="","",D216*F216+G216+H216+J216+K216+L216)</f>
        <v>0</v>
      </c>
      <c r="N216" s="13">
        <f>IF(D216="","",I216-M216)</f>
        <v>0</v>
      </c>
      <c r="O216" s="14">
        <f>IF(OR(D216="",I216=0),"",N216/I216)</f>
        <v>0</v>
      </c>
      <c r="P216" s="15">
        <f>IF(A216="","",TEXT(A216,"yyyy-mm"))</f>
        <v>0</v>
      </c>
    </row>
    <row r="217" spans="1:16">
      <c r="A217" s="11"/>
      <c r="B217" s="12"/>
      <c r="C217" s="12"/>
      <c r="D217" s="12"/>
      <c r="E217" s="9"/>
      <c r="F217" s="9"/>
      <c r="G217" s="9"/>
      <c r="H217" s="9"/>
      <c r="I217" s="13">
        <f>IF(D217="","",D217*E217)</f>
        <v>0</v>
      </c>
      <c r="J217" s="13">
        <f>IF(D217="","",I217*Commission)</f>
        <v>0</v>
      </c>
      <c r="K217" s="13">
        <f>IF(D217="","",I217*PayFee)</f>
        <v>0</v>
      </c>
      <c r="L217" s="13">
        <f>IF(D217="","",Packing)</f>
        <v>0</v>
      </c>
      <c r="M217" s="13">
        <f>IF(D217="","",D217*F217+G217+H217+J217+K217+L217)</f>
        <v>0</v>
      </c>
      <c r="N217" s="13">
        <f>IF(D217="","",I217-M217)</f>
        <v>0</v>
      </c>
      <c r="O217" s="14">
        <f>IF(OR(D217="",I217=0),"",N217/I217)</f>
        <v>0</v>
      </c>
      <c r="P217" s="15">
        <f>IF(A217="","",TEXT(A217,"yyyy-mm"))</f>
        <v>0</v>
      </c>
    </row>
    <row r="218" spans="1:16">
      <c r="A218" s="11"/>
      <c r="B218" s="12"/>
      <c r="C218" s="12"/>
      <c r="D218" s="12"/>
      <c r="E218" s="9"/>
      <c r="F218" s="9"/>
      <c r="G218" s="9"/>
      <c r="H218" s="9"/>
      <c r="I218" s="13">
        <f>IF(D218="","",D218*E218)</f>
        <v>0</v>
      </c>
      <c r="J218" s="13">
        <f>IF(D218="","",I218*Commission)</f>
        <v>0</v>
      </c>
      <c r="K218" s="13">
        <f>IF(D218="","",I218*PayFee)</f>
        <v>0</v>
      </c>
      <c r="L218" s="13">
        <f>IF(D218="","",Packing)</f>
        <v>0</v>
      </c>
      <c r="M218" s="13">
        <f>IF(D218="","",D218*F218+G218+H218+J218+K218+L218)</f>
        <v>0</v>
      </c>
      <c r="N218" s="13">
        <f>IF(D218="","",I218-M218)</f>
        <v>0</v>
      </c>
      <c r="O218" s="14">
        <f>IF(OR(D218="",I218=0),"",N218/I218)</f>
        <v>0</v>
      </c>
      <c r="P218" s="15">
        <f>IF(A218="","",TEXT(A218,"yyyy-mm"))</f>
        <v>0</v>
      </c>
    </row>
    <row r="219" spans="1:16">
      <c r="A219" s="11"/>
      <c r="B219" s="12"/>
      <c r="C219" s="12"/>
      <c r="D219" s="12"/>
      <c r="E219" s="9"/>
      <c r="F219" s="9"/>
      <c r="G219" s="9"/>
      <c r="H219" s="9"/>
      <c r="I219" s="13">
        <f>IF(D219="","",D219*E219)</f>
        <v>0</v>
      </c>
      <c r="J219" s="13">
        <f>IF(D219="","",I219*Commission)</f>
        <v>0</v>
      </c>
      <c r="K219" s="13">
        <f>IF(D219="","",I219*PayFee)</f>
        <v>0</v>
      </c>
      <c r="L219" s="13">
        <f>IF(D219="","",Packing)</f>
        <v>0</v>
      </c>
      <c r="M219" s="13">
        <f>IF(D219="","",D219*F219+G219+H219+J219+K219+L219)</f>
        <v>0</v>
      </c>
      <c r="N219" s="13">
        <f>IF(D219="","",I219-M219)</f>
        <v>0</v>
      </c>
      <c r="O219" s="14">
        <f>IF(OR(D219="",I219=0),"",N219/I219)</f>
        <v>0</v>
      </c>
      <c r="P219" s="15">
        <f>IF(A219="","",TEXT(A219,"yyyy-mm"))</f>
        <v>0</v>
      </c>
    </row>
    <row r="220" spans="1:16">
      <c r="A220" s="11"/>
      <c r="B220" s="12"/>
      <c r="C220" s="12"/>
      <c r="D220" s="12"/>
      <c r="E220" s="9"/>
      <c r="F220" s="9"/>
      <c r="G220" s="9"/>
      <c r="H220" s="9"/>
      <c r="I220" s="13">
        <f>IF(D220="","",D220*E220)</f>
        <v>0</v>
      </c>
      <c r="J220" s="13">
        <f>IF(D220="","",I220*Commission)</f>
        <v>0</v>
      </c>
      <c r="K220" s="13">
        <f>IF(D220="","",I220*PayFee)</f>
        <v>0</v>
      </c>
      <c r="L220" s="13">
        <f>IF(D220="","",Packing)</f>
        <v>0</v>
      </c>
      <c r="M220" s="13">
        <f>IF(D220="","",D220*F220+G220+H220+J220+K220+L220)</f>
        <v>0</v>
      </c>
      <c r="N220" s="13">
        <f>IF(D220="","",I220-M220)</f>
        <v>0</v>
      </c>
      <c r="O220" s="14">
        <f>IF(OR(D220="",I220=0),"",N220/I220)</f>
        <v>0</v>
      </c>
      <c r="P220" s="15">
        <f>IF(A220="","",TEXT(A220,"yyyy-mm"))</f>
        <v>0</v>
      </c>
    </row>
    <row r="221" spans="1:16">
      <c r="A221" s="11"/>
      <c r="B221" s="12"/>
      <c r="C221" s="12"/>
      <c r="D221" s="12"/>
      <c r="E221" s="9"/>
      <c r="F221" s="9"/>
      <c r="G221" s="9"/>
      <c r="H221" s="9"/>
      <c r="I221" s="13">
        <f>IF(D221="","",D221*E221)</f>
        <v>0</v>
      </c>
      <c r="J221" s="13">
        <f>IF(D221="","",I221*Commission)</f>
        <v>0</v>
      </c>
      <c r="K221" s="13">
        <f>IF(D221="","",I221*PayFee)</f>
        <v>0</v>
      </c>
      <c r="L221" s="13">
        <f>IF(D221="","",Packing)</f>
        <v>0</v>
      </c>
      <c r="M221" s="13">
        <f>IF(D221="","",D221*F221+G221+H221+J221+K221+L221)</f>
        <v>0</v>
      </c>
      <c r="N221" s="13">
        <f>IF(D221="","",I221-M221)</f>
        <v>0</v>
      </c>
      <c r="O221" s="14">
        <f>IF(OR(D221="",I221=0),"",N221/I221)</f>
        <v>0</v>
      </c>
      <c r="P221" s="15">
        <f>IF(A221="","",TEXT(A221,"yyyy-mm"))</f>
        <v>0</v>
      </c>
    </row>
    <row r="222" spans="1:16">
      <c r="A222" s="11"/>
      <c r="B222" s="12"/>
      <c r="C222" s="12"/>
      <c r="D222" s="12"/>
      <c r="E222" s="9"/>
      <c r="F222" s="9"/>
      <c r="G222" s="9"/>
      <c r="H222" s="9"/>
      <c r="I222" s="13">
        <f>IF(D222="","",D222*E222)</f>
        <v>0</v>
      </c>
      <c r="J222" s="13">
        <f>IF(D222="","",I222*Commission)</f>
        <v>0</v>
      </c>
      <c r="K222" s="13">
        <f>IF(D222="","",I222*PayFee)</f>
        <v>0</v>
      </c>
      <c r="L222" s="13">
        <f>IF(D222="","",Packing)</f>
        <v>0</v>
      </c>
      <c r="M222" s="13">
        <f>IF(D222="","",D222*F222+G222+H222+J222+K222+L222)</f>
        <v>0</v>
      </c>
      <c r="N222" s="13">
        <f>IF(D222="","",I222-M222)</f>
        <v>0</v>
      </c>
      <c r="O222" s="14">
        <f>IF(OR(D222="",I222=0),"",N222/I222)</f>
        <v>0</v>
      </c>
      <c r="P222" s="15">
        <f>IF(A222="","",TEXT(A222,"yyyy-mm"))</f>
        <v>0</v>
      </c>
    </row>
    <row r="223" spans="1:16">
      <c r="A223" s="11"/>
      <c r="B223" s="12"/>
      <c r="C223" s="12"/>
      <c r="D223" s="12"/>
      <c r="E223" s="9"/>
      <c r="F223" s="9"/>
      <c r="G223" s="9"/>
      <c r="H223" s="9"/>
      <c r="I223" s="13">
        <f>IF(D223="","",D223*E223)</f>
        <v>0</v>
      </c>
      <c r="J223" s="13">
        <f>IF(D223="","",I223*Commission)</f>
        <v>0</v>
      </c>
      <c r="K223" s="13">
        <f>IF(D223="","",I223*PayFee)</f>
        <v>0</v>
      </c>
      <c r="L223" s="13">
        <f>IF(D223="","",Packing)</f>
        <v>0</v>
      </c>
      <c r="M223" s="13">
        <f>IF(D223="","",D223*F223+G223+H223+J223+K223+L223)</f>
        <v>0</v>
      </c>
      <c r="N223" s="13">
        <f>IF(D223="","",I223-M223)</f>
        <v>0</v>
      </c>
      <c r="O223" s="14">
        <f>IF(OR(D223="",I223=0),"",N223/I223)</f>
        <v>0</v>
      </c>
      <c r="P223" s="15">
        <f>IF(A223="","",TEXT(A223,"yyyy-mm"))</f>
        <v>0</v>
      </c>
    </row>
    <row r="224" spans="1:16">
      <c r="A224" s="11"/>
      <c r="B224" s="12"/>
      <c r="C224" s="12"/>
      <c r="D224" s="12"/>
      <c r="E224" s="9"/>
      <c r="F224" s="9"/>
      <c r="G224" s="9"/>
      <c r="H224" s="9"/>
      <c r="I224" s="13">
        <f>IF(D224="","",D224*E224)</f>
        <v>0</v>
      </c>
      <c r="J224" s="13">
        <f>IF(D224="","",I224*Commission)</f>
        <v>0</v>
      </c>
      <c r="K224" s="13">
        <f>IF(D224="","",I224*PayFee)</f>
        <v>0</v>
      </c>
      <c r="L224" s="13">
        <f>IF(D224="","",Packing)</f>
        <v>0</v>
      </c>
      <c r="M224" s="13">
        <f>IF(D224="","",D224*F224+G224+H224+J224+K224+L224)</f>
        <v>0</v>
      </c>
      <c r="N224" s="13">
        <f>IF(D224="","",I224-M224)</f>
        <v>0</v>
      </c>
      <c r="O224" s="14">
        <f>IF(OR(D224="",I224=0),"",N224/I224)</f>
        <v>0</v>
      </c>
      <c r="P224" s="15">
        <f>IF(A224="","",TEXT(A224,"yyyy-mm"))</f>
        <v>0</v>
      </c>
    </row>
    <row r="225" spans="1:16">
      <c r="A225" s="11"/>
      <c r="B225" s="12"/>
      <c r="C225" s="12"/>
      <c r="D225" s="12"/>
      <c r="E225" s="9"/>
      <c r="F225" s="9"/>
      <c r="G225" s="9"/>
      <c r="H225" s="9"/>
      <c r="I225" s="13">
        <f>IF(D225="","",D225*E225)</f>
        <v>0</v>
      </c>
      <c r="J225" s="13">
        <f>IF(D225="","",I225*Commission)</f>
        <v>0</v>
      </c>
      <c r="K225" s="13">
        <f>IF(D225="","",I225*PayFee)</f>
        <v>0</v>
      </c>
      <c r="L225" s="13">
        <f>IF(D225="","",Packing)</f>
        <v>0</v>
      </c>
      <c r="M225" s="13">
        <f>IF(D225="","",D225*F225+G225+H225+J225+K225+L225)</f>
        <v>0</v>
      </c>
      <c r="N225" s="13">
        <f>IF(D225="","",I225-M225)</f>
        <v>0</v>
      </c>
      <c r="O225" s="14">
        <f>IF(OR(D225="",I225=0),"",N225/I225)</f>
        <v>0</v>
      </c>
      <c r="P225" s="15">
        <f>IF(A225="","",TEXT(A225,"yyyy-mm"))</f>
        <v>0</v>
      </c>
    </row>
    <row r="226" spans="1:16">
      <c r="A226" s="11"/>
      <c r="B226" s="12"/>
      <c r="C226" s="12"/>
      <c r="D226" s="12"/>
      <c r="E226" s="9"/>
      <c r="F226" s="9"/>
      <c r="G226" s="9"/>
      <c r="H226" s="9"/>
      <c r="I226" s="13">
        <f>IF(D226="","",D226*E226)</f>
        <v>0</v>
      </c>
      <c r="J226" s="13">
        <f>IF(D226="","",I226*Commission)</f>
        <v>0</v>
      </c>
      <c r="K226" s="13">
        <f>IF(D226="","",I226*PayFee)</f>
        <v>0</v>
      </c>
      <c r="L226" s="13">
        <f>IF(D226="","",Packing)</f>
        <v>0</v>
      </c>
      <c r="M226" s="13">
        <f>IF(D226="","",D226*F226+G226+H226+J226+K226+L226)</f>
        <v>0</v>
      </c>
      <c r="N226" s="13">
        <f>IF(D226="","",I226-M226)</f>
        <v>0</v>
      </c>
      <c r="O226" s="14">
        <f>IF(OR(D226="",I226=0),"",N226/I226)</f>
        <v>0</v>
      </c>
      <c r="P226" s="15">
        <f>IF(A226="","",TEXT(A226,"yyyy-mm"))</f>
        <v>0</v>
      </c>
    </row>
    <row r="227" spans="1:16">
      <c r="A227" s="11"/>
      <c r="B227" s="12"/>
      <c r="C227" s="12"/>
      <c r="D227" s="12"/>
      <c r="E227" s="9"/>
      <c r="F227" s="9"/>
      <c r="G227" s="9"/>
      <c r="H227" s="9"/>
      <c r="I227" s="13">
        <f>IF(D227="","",D227*E227)</f>
        <v>0</v>
      </c>
      <c r="J227" s="13">
        <f>IF(D227="","",I227*Commission)</f>
        <v>0</v>
      </c>
      <c r="K227" s="13">
        <f>IF(D227="","",I227*PayFee)</f>
        <v>0</v>
      </c>
      <c r="L227" s="13">
        <f>IF(D227="","",Packing)</f>
        <v>0</v>
      </c>
      <c r="M227" s="13">
        <f>IF(D227="","",D227*F227+G227+H227+J227+K227+L227)</f>
        <v>0</v>
      </c>
      <c r="N227" s="13">
        <f>IF(D227="","",I227-M227)</f>
        <v>0</v>
      </c>
      <c r="O227" s="14">
        <f>IF(OR(D227="",I227=0),"",N227/I227)</f>
        <v>0</v>
      </c>
      <c r="P227" s="15">
        <f>IF(A227="","",TEXT(A227,"yyyy-mm"))</f>
        <v>0</v>
      </c>
    </row>
    <row r="228" spans="1:16">
      <c r="A228" s="11"/>
      <c r="B228" s="12"/>
      <c r="C228" s="12"/>
      <c r="D228" s="12"/>
      <c r="E228" s="9"/>
      <c r="F228" s="9"/>
      <c r="G228" s="9"/>
      <c r="H228" s="9"/>
      <c r="I228" s="13">
        <f>IF(D228="","",D228*E228)</f>
        <v>0</v>
      </c>
      <c r="J228" s="13">
        <f>IF(D228="","",I228*Commission)</f>
        <v>0</v>
      </c>
      <c r="K228" s="13">
        <f>IF(D228="","",I228*PayFee)</f>
        <v>0</v>
      </c>
      <c r="L228" s="13">
        <f>IF(D228="","",Packing)</f>
        <v>0</v>
      </c>
      <c r="M228" s="13">
        <f>IF(D228="","",D228*F228+G228+H228+J228+K228+L228)</f>
        <v>0</v>
      </c>
      <c r="N228" s="13">
        <f>IF(D228="","",I228-M228)</f>
        <v>0</v>
      </c>
      <c r="O228" s="14">
        <f>IF(OR(D228="",I228=0),"",N228/I228)</f>
        <v>0</v>
      </c>
      <c r="P228" s="15">
        <f>IF(A228="","",TEXT(A228,"yyyy-mm"))</f>
        <v>0</v>
      </c>
    </row>
    <row r="229" spans="1:16">
      <c r="A229" s="11"/>
      <c r="B229" s="12"/>
      <c r="C229" s="12"/>
      <c r="D229" s="12"/>
      <c r="E229" s="9"/>
      <c r="F229" s="9"/>
      <c r="G229" s="9"/>
      <c r="H229" s="9"/>
      <c r="I229" s="13">
        <f>IF(D229="","",D229*E229)</f>
        <v>0</v>
      </c>
      <c r="J229" s="13">
        <f>IF(D229="","",I229*Commission)</f>
        <v>0</v>
      </c>
      <c r="K229" s="13">
        <f>IF(D229="","",I229*PayFee)</f>
        <v>0</v>
      </c>
      <c r="L229" s="13">
        <f>IF(D229="","",Packing)</f>
        <v>0</v>
      </c>
      <c r="M229" s="13">
        <f>IF(D229="","",D229*F229+G229+H229+J229+K229+L229)</f>
        <v>0</v>
      </c>
      <c r="N229" s="13">
        <f>IF(D229="","",I229-M229)</f>
        <v>0</v>
      </c>
      <c r="O229" s="14">
        <f>IF(OR(D229="",I229=0),"",N229/I229)</f>
        <v>0</v>
      </c>
      <c r="P229" s="15">
        <f>IF(A229="","",TEXT(A229,"yyyy-mm"))</f>
        <v>0</v>
      </c>
    </row>
    <row r="230" spans="1:16">
      <c r="A230" s="11"/>
      <c r="B230" s="12"/>
      <c r="C230" s="12"/>
      <c r="D230" s="12"/>
      <c r="E230" s="9"/>
      <c r="F230" s="9"/>
      <c r="G230" s="9"/>
      <c r="H230" s="9"/>
      <c r="I230" s="13">
        <f>IF(D230="","",D230*E230)</f>
        <v>0</v>
      </c>
      <c r="J230" s="13">
        <f>IF(D230="","",I230*Commission)</f>
        <v>0</v>
      </c>
      <c r="K230" s="13">
        <f>IF(D230="","",I230*PayFee)</f>
        <v>0</v>
      </c>
      <c r="L230" s="13">
        <f>IF(D230="","",Packing)</f>
        <v>0</v>
      </c>
      <c r="M230" s="13">
        <f>IF(D230="","",D230*F230+G230+H230+J230+K230+L230)</f>
        <v>0</v>
      </c>
      <c r="N230" s="13">
        <f>IF(D230="","",I230-M230)</f>
        <v>0</v>
      </c>
      <c r="O230" s="14">
        <f>IF(OR(D230="",I230=0),"",N230/I230)</f>
        <v>0</v>
      </c>
      <c r="P230" s="15">
        <f>IF(A230="","",TEXT(A230,"yyyy-mm"))</f>
        <v>0</v>
      </c>
    </row>
    <row r="231" spans="1:16">
      <c r="A231" s="11"/>
      <c r="B231" s="12"/>
      <c r="C231" s="12"/>
      <c r="D231" s="12"/>
      <c r="E231" s="9"/>
      <c r="F231" s="9"/>
      <c r="G231" s="9"/>
      <c r="H231" s="9"/>
      <c r="I231" s="13">
        <f>IF(D231="","",D231*E231)</f>
        <v>0</v>
      </c>
      <c r="J231" s="13">
        <f>IF(D231="","",I231*Commission)</f>
        <v>0</v>
      </c>
      <c r="K231" s="13">
        <f>IF(D231="","",I231*PayFee)</f>
        <v>0</v>
      </c>
      <c r="L231" s="13">
        <f>IF(D231="","",Packing)</f>
        <v>0</v>
      </c>
      <c r="M231" s="13">
        <f>IF(D231="","",D231*F231+G231+H231+J231+K231+L231)</f>
        <v>0</v>
      </c>
      <c r="N231" s="13">
        <f>IF(D231="","",I231-M231)</f>
        <v>0</v>
      </c>
      <c r="O231" s="14">
        <f>IF(OR(D231="",I231=0),"",N231/I231)</f>
        <v>0</v>
      </c>
      <c r="P231" s="15">
        <f>IF(A231="","",TEXT(A231,"yyyy-mm"))</f>
        <v>0</v>
      </c>
    </row>
    <row r="232" spans="1:16">
      <c r="A232" s="11"/>
      <c r="B232" s="12"/>
      <c r="C232" s="12"/>
      <c r="D232" s="12"/>
      <c r="E232" s="9"/>
      <c r="F232" s="9"/>
      <c r="G232" s="9"/>
      <c r="H232" s="9"/>
      <c r="I232" s="13">
        <f>IF(D232="","",D232*E232)</f>
        <v>0</v>
      </c>
      <c r="J232" s="13">
        <f>IF(D232="","",I232*Commission)</f>
        <v>0</v>
      </c>
      <c r="K232" s="13">
        <f>IF(D232="","",I232*PayFee)</f>
        <v>0</v>
      </c>
      <c r="L232" s="13">
        <f>IF(D232="","",Packing)</f>
        <v>0</v>
      </c>
      <c r="M232" s="13">
        <f>IF(D232="","",D232*F232+G232+H232+J232+K232+L232)</f>
        <v>0</v>
      </c>
      <c r="N232" s="13">
        <f>IF(D232="","",I232-M232)</f>
        <v>0</v>
      </c>
      <c r="O232" s="14">
        <f>IF(OR(D232="",I232=0),"",N232/I232)</f>
        <v>0</v>
      </c>
      <c r="P232" s="15">
        <f>IF(A232="","",TEXT(A232,"yyyy-mm"))</f>
        <v>0</v>
      </c>
    </row>
    <row r="233" spans="1:16">
      <c r="A233" s="11"/>
      <c r="B233" s="12"/>
      <c r="C233" s="12"/>
      <c r="D233" s="12"/>
      <c r="E233" s="9"/>
      <c r="F233" s="9"/>
      <c r="G233" s="9"/>
      <c r="H233" s="9"/>
      <c r="I233" s="13">
        <f>IF(D233="","",D233*E233)</f>
        <v>0</v>
      </c>
      <c r="J233" s="13">
        <f>IF(D233="","",I233*Commission)</f>
        <v>0</v>
      </c>
      <c r="K233" s="13">
        <f>IF(D233="","",I233*PayFee)</f>
        <v>0</v>
      </c>
      <c r="L233" s="13">
        <f>IF(D233="","",Packing)</f>
        <v>0</v>
      </c>
      <c r="M233" s="13">
        <f>IF(D233="","",D233*F233+G233+H233+J233+K233+L233)</f>
        <v>0</v>
      </c>
      <c r="N233" s="13">
        <f>IF(D233="","",I233-M233)</f>
        <v>0</v>
      </c>
      <c r="O233" s="14">
        <f>IF(OR(D233="",I233=0),"",N233/I233)</f>
        <v>0</v>
      </c>
      <c r="P233" s="15">
        <f>IF(A233="","",TEXT(A233,"yyyy-mm"))</f>
        <v>0</v>
      </c>
    </row>
    <row r="234" spans="1:16">
      <c r="A234" s="11"/>
      <c r="B234" s="12"/>
      <c r="C234" s="12"/>
      <c r="D234" s="12"/>
      <c r="E234" s="9"/>
      <c r="F234" s="9"/>
      <c r="G234" s="9"/>
      <c r="H234" s="9"/>
      <c r="I234" s="13">
        <f>IF(D234="","",D234*E234)</f>
        <v>0</v>
      </c>
      <c r="J234" s="13">
        <f>IF(D234="","",I234*Commission)</f>
        <v>0</v>
      </c>
      <c r="K234" s="13">
        <f>IF(D234="","",I234*PayFee)</f>
        <v>0</v>
      </c>
      <c r="L234" s="13">
        <f>IF(D234="","",Packing)</f>
        <v>0</v>
      </c>
      <c r="M234" s="13">
        <f>IF(D234="","",D234*F234+G234+H234+J234+K234+L234)</f>
        <v>0</v>
      </c>
      <c r="N234" s="13">
        <f>IF(D234="","",I234-M234)</f>
        <v>0</v>
      </c>
      <c r="O234" s="14">
        <f>IF(OR(D234="",I234=0),"",N234/I234)</f>
        <v>0</v>
      </c>
      <c r="P234" s="15">
        <f>IF(A234="","",TEXT(A234,"yyyy-mm"))</f>
        <v>0</v>
      </c>
    </row>
    <row r="235" spans="1:16">
      <c r="A235" s="11"/>
      <c r="B235" s="12"/>
      <c r="C235" s="12"/>
      <c r="D235" s="12"/>
      <c r="E235" s="9"/>
      <c r="F235" s="9"/>
      <c r="G235" s="9"/>
      <c r="H235" s="9"/>
      <c r="I235" s="13">
        <f>IF(D235="","",D235*E235)</f>
        <v>0</v>
      </c>
      <c r="J235" s="13">
        <f>IF(D235="","",I235*Commission)</f>
        <v>0</v>
      </c>
      <c r="K235" s="13">
        <f>IF(D235="","",I235*PayFee)</f>
        <v>0</v>
      </c>
      <c r="L235" s="13">
        <f>IF(D235="","",Packing)</f>
        <v>0</v>
      </c>
      <c r="M235" s="13">
        <f>IF(D235="","",D235*F235+G235+H235+J235+K235+L235)</f>
        <v>0</v>
      </c>
      <c r="N235" s="13">
        <f>IF(D235="","",I235-M235)</f>
        <v>0</v>
      </c>
      <c r="O235" s="14">
        <f>IF(OR(D235="",I235=0),"",N235/I235)</f>
        <v>0</v>
      </c>
      <c r="P235" s="15">
        <f>IF(A235="","",TEXT(A235,"yyyy-mm"))</f>
        <v>0</v>
      </c>
    </row>
    <row r="236" spans="1:16">
      <c r="A236" s="11"/>
      <c r="B236" s="12"/>
      <c r="C236" s="12"/>
      <c r="D236" s="12"/>
      <c r="E236" s="9"/>
      <c r="F236" s="9"/>
      <c r="G236" s="9"/>
      <c r="H236" s="9"/>
      <c r="I236" s="13">
        <f>IF(D236="","",D236*E236)</f>
        <v>0</v>
      </c>
      <c r="J236" s="13">
        <f>IF(D236="","",I236*Commission)</f>
        <v>0</v>
      </c>
      <c r="K236" s="13">
        <f>IF(D236="","",I236*PayFee)</f>
        <v>0</v>
      </c>
      <c r="L236" s="13">
        <f>IF(D236="","",Packing)</f>
        <v>0</v>
      </c>
      <c r="M236" s="13">
        <f>IF(D236="","",D236*F236+G236+H236+J236+K236+L236)</f>
        <v>0</v>
      </c>
      <c r="N236" s="13">
        <f>IF(D236="","",I236-M236)</f>
        <v>0</v>
      </c>
      <c r="O236" s="14">
        <f>IF(OR(D236="",I236=0),"",N236/I236)</f>
        <v>0</v>
      </c>
      <c r="P236" s="15">
        <f>IF(A236="","",TEXT(A236,"yyyy-mm"))</f>
        <v>0</v>
      </c>
    </row>
    <row r="237" spans="1:16">
      <c r="A237" s="11"/>
      <c r="B237" s="12"/>
      <c r="C237" s="12"/>
      <c r="D237" s="12"/>
      <c r="E237" s="9"/>
      <c r="F237" s="9"/>
      <c r="G237" s="9"/>
      <c r="H237" s="9"/>
      <c r="I237" s="13">
        <f>IF(D237="","",D237*E237)</f>
        <v>0</v>
      </c>
      <c r="J237" s="13">
        <f>IF(D237="","",I237*Commission)</f>
        <v>0</v>
      </c>
      <c r="K237" s="13">
        <f>IF(D237="","",I237*PayFee)</f>
        <v>0</v>
      </c>
      <c r="L237" s="13">
        <f>IF(D237="","",Packing)</f>
        <v>0</v>
      </c>
      <c r="M237" s="13">
        <f>IF(D237="","",D237*F237+G237+H237+J237+K237+L237)</f>
        <v>0</v>
      </c>
      <c r="N237" s="13">
        <f>IF(D237="","",I237-M237)</f>
        <v>0</v>
      </c>
      <c r="O237" s="14">
        <f>IF(OR(D237="",I237=0),"",N237/I237)</f>
        <v>0</v>
      </c>
      <c r="P237" s="15">
        <f>IF(A237="","",TEXT(A237,"yyyy-mm"))</f>
        <v>0</v>
      </c>
    </row>
    <row r="238" spans="1:16">
      <c r="A238" s="11"/>
      <c r="B238" s="12"/>
      <c r="C238" s="12"/>
      <c r="D238" s="12"/>
      <c r="E238" s="9"/>
      <c r="F238" s="9"/>
      <c r="G238" s="9"/>
      <c r="H238" s="9"/>
      <c r="I238" s="13">
        <f>IF(D238="","",D238*E238)</f>
        <v>0</v>
      </c>
      <c r="J238" s="13">
        <f>IF(D238="","",I238*Commission)</f>
        <v>0</v>
      </c>
      <c r="K238" s="13">
        <f>IF(D238="","",I238*PayFee)</f>
        <v>0</v>
      </c>
      <c r="L238" s="13">
        <f>IF(D238="","",Packing)</f>
        <v>0</v>
      </c>
      <c r="M238" s="13">
        <f>IF(D238="","",D238*F238+G238+H238+J238+K238+L238)</f>
        <v>0</v>
      </c>
      <c r="N238" s="13">
        <f>IF(D238="","",I238-M238)</f>
        <v>0</v>
      </c>
      <c r="O238" s="14">
        <f>IF(OR(D238="",I238=0),"",N238/I238)</f>
        <v>0</v>
      </c>
      <c r="P238" s="15">
        <f>IF(A238="","",TEXT(A238,"yyyy-mm"))</f>
        <v>0</v>
      </c>
    </row>
    <row r="239" spans="1:16">
      <c r="A239" s="11"/>
      <c r="B239" s="12"/>
      <c r="C239" s="12"/>
      <c r="D239" s="12"/>
      <c r="E239" s="9"/>
      <c r="F239" s="9"/>
      <c r="G239" s="9"/>
      <c r="H239" s="9"/>
      <c r="I239" s="13">
        <f>IF(D239="","",D239*E239)</f>
        <v>0</v>
      </c>
      <c r="J239" s="13">
        <f>IF(D239="","",I239*Commission)</f>
        <v>0</v>
      </c>
      <c r="K239" s="13">
        <f>IF(D239="","",I239*PayFee)</f>
        <v>0</v>
      </c>
      <c r="L239" s="13">
        <f>IF(D239="","",Packing)</f>
        <v>0</v>
      </c>
      <c r="M239" s="13">
        <f>IF(D239="","",D239*F239+G239+H239+J239+K239+L239)</f>
        <v>0</v>
      </c>
      <c r="N239" s="13">
        <f>IF(D239="","",I239-M239)</f>
        <v>0</v>
      </c>
      <c r="O239" s="14">
        <f>IF(OR(D239="",I239=0),"",N239/I239)</f>
        <v>0</v>
      </c>
      <c r="P239" s="15">
        <f>IF(A239="","",TEXT(A239,"yyyy-mm"))</f>
        <v>0</v>
      </c>
    </row>
    <row r="240" spans="1:16">
      <c r="A240" s="11"/>
      <c r="B240" s="12"/>
      <c r="C240" s="12"/>
      <c r="D240" s="12"/>
      <c r="E240" s="9"/>
      <c r="F240" s="9"/>
      <c r="G240" s="9"/>
      <c r="H240" s="9"/>
      <c r="I240" s="13">
        <f>IF(D240="","",D240*E240)</f>
        <v>0</v>
      </c>
      <c r="J240" s="13">
        <f>IF(D240="","",I240*Commission)</f>
        <v>0</v>
      </c>
      <c r="K240" s="13">
        <f>IF(D240="","",I240*PayFee)</f>
        <v>0</v>
      </c>
      <c r="L240" s="13">
        <f>IF(D240="","",Packing)</f>
        <v>0</v>
      </c>
      <c r="M240" s="13">
        <f>IF(D240="","",D240*F240+G240+H240+J240+K240+L240)</f>
        <v>0</v>
      </c>
      <c r="N240" s="13">
        <f>IF(D240="","",I240-M240)</f>
        <v>0</v>
      </c>
      <c r="O240" s="14">
        <f>IF(OR(D240="",I240=0),"",N240/I240)</f>
        <v>0</v>
      </c>
      <c r="P240" s="15">
        <f>IF(A240="","",TEXT(A240,"yyyy-mm"))</f>
        <v>0</v>
      </c>
    </row>
    <row r="241" spans="1:16">
      <c r="A241" s="11"/>
      <c r="B241" s="12"/>
      <c r="C241" s="12"/>
      <c r="D241" s="12"/>
      <c r="E241" s="9"/>
      <c r="F241" s="9"/>
      <c r="G241" s="9"/>
      <c r="H241" s="9"/>
      <c r="I241" s="13">
        <f>IF(D241="","",D241*E241)</f>
        <v>0</v>
      </c>
      <c r="J241" s="13">
        <f>IF(D241="","",I241*Commission)</f>
        <v>0</v>
      </c>
      <c r="K241" s="13">
        <f>IF(D241="","",I241*PayFee)</f>
        <v>0</v>
      </c>
      <c r="L241" s="13">
        <f>IF(D241="","",Packing)</f>
        <v>0</v>
      </c>
      <c r="M241" s="13">
        <f>IF(D241="","",D241*F241+G241+H241+J241+K241+L241)</f>
        <v>0</v>
      </c>
      <c r="N241" s="13">
        <f>IF(D241="","",I241-M241)</f>
        <v>0</v>
      </c>
      <c r="O241" s="14">
        <f>IF(OR(D241="",I241=0),"",N241/I241)</f>
        <v>0</v>
      </c>
      <c r="P241" s="15">
        <f>IF(A241="","",TEXT(A241,"yyyy-mm"))</f>
        <v>0</v>
      </c>
    </row>
    <row r="242" spans="1:16">
      <c r="A242" s="11"/>
      <c r="B242" s="12"/>
      <c r="C242" s="12"/>
      <c r="D242" s="12"/>
      <c r="E242" s="9"/>
      <c r="F242" s="9"/>
      <c r="G242" s="9"/>
      <c r="H242" s="9"/>
      <c r="I242" s="13">
        <f>IF(D242="","",D242*E242)</f>
        <v>0</v>
      </c>
      <c r="J242" s="13">
        <f>IF(D242="","",I242*Commission)</f>
        <v>0</v>
      </c>
      <c r="K242" s="13">
        <f>IF(D242="","",I242*PayFee)</f>
        <v>0</v>
      </c>
      <c r="L242" s="13">
        <f>IF(D242="","",Packing)</f>
        <v>0</v>
      </c>
      <c r="M242" s="13">
        <f>IF(D242="","",D242*F242+G242+H242+J242+K242+L242)</f>
        <v>0</v>
      </c>
      <c r="N242" s="13">
        <f>IF(D242="","",I242-M242)</f>
        <v>0</v>
      </c>
      <c r="O242" s="14">
        <f>IF(OR(D242="",I242=0),"",N242/I242)</f>
        <v>0</v>
      </c>
      <c r="P242" s="15">
        <f>IF(A242="","",TEXT(A242,"yyyy-mm"))</f>
        <v>0</v>
      </c>
    </row>
    <row r="243" spans="1:16">
      <c r="A243" s="11"/>
      <c r="B243" s="12"/>
      <c r="C243" s="12"/>
      <c r="D243" s="12"/>
      <c r="E243" s="9"/>
      <c r="F243" s="9"/>
      <c r="G243" s="9"/>
      <c r="H243" s="9"/>
      <c r="I243" s="13">
        <f>IF(D243="","",D243*E243)</f>
        <v>0</v>
      </c>
      <c r="J243" s="13">
        <f>IF(D243="","",I243*Commission)</f>
        <v>0</v>
      </c>
      <c r="K243" s="13">
        <f>IF(D243="","",I243*PayFee)</f>
        <v>0</v>
      </c>
      <c r="L243" s="13">
        <f>IF(D243="","",Packing)</f>
        <v>0</v>
      </c>
      <c r="M243" s="13">
        <f>IF(D243="","",D243*F243+G243+H243+J243+K243+L243)</f>
        <v>0</v>
      </c>
      <c r="N243" s="13">
        <f>IF(D243="","",I243-M243)</f>
        <v>0</v>
      </c>
      <c r="O243" s="14">
        <f>IF(OR(D243="",I243=0),"",N243/I243)</f>
        <v>0</v>
      </c>
      <c r="P243" s="15">
        <f>IF(A243="","",TEXT(A243,"yyyy-mm"))</f>
        <v>0</v>
      </c>
    </row>
    <row r="244" spans="1:16">
      <c r="A244" s="11"/>
      <c r="B244" s="12"/>
      <c r="C244" s="12"/>
      <c r="D244" s="12"/>
      <c r="E244" s="9"/>
      <c r="F244" s="9"/>
      <c r="G244" s="9"/>
      <c r="H244" s="9"/>
      <c r="I244" s="13">
        <f>IF(D244="","",D244*E244)</f>
        <v>0</v>
      </c>
      <c r="J244" s="13">
        <f>IF(D244="","",I244*Commission)</f>
        <v>0</v>
      </c>
      <c r="K244" s="13">
        <f>IF(D244="","",I244*PayFee)</f>
        <v>0</v>
      </c>
      <c r="L244" s="13">
        <f>IF(D244="","",Packing)</f>
        <v>0</v>
      </c>
      <c r="M244" s="13">
        <f>IF(D244="","",D244*F244+G244+H244+J244+K244+L244)</f>
        <v>0</v>
      </c>
      <c r="N244" s="13">
        <f>IF(D244="","",I244-M244)</f>
        <v>0</v>
      </c>
      <c r="O244" s="14">
        <f>IF(OR(D244="",I244=0),"",N244/I244)</f>
        <v>0</v>
      </c>
      <c r="P244" s="15">
        <f>IF(A244="","",TEXT(A244,"yyyy-mm"))</f>
        <v>0</v>
      </c>
    </row>
    <row r="245" spans="1:16">
      <c r="A245" s="11"/>
      <c r="B245" s="12"/>
      <c r="C245" s="12"/>
      <c r="D245" s="12"/>
      <c r="E245" s="9"/>
      <c r="F245" s="9"/>
      <c r="G245" s="9"/>
      <c r="H245" s="9"/>
      <c r="I245" s="13">
        <f>IF(D245="","",D245*E245)</f>
        <v>0</v>
      </c>
      <c r="J245" s="13">
        <f>IF(D245="","",I245*Commission)</f>
        <v>0</v>
      </c>
      <c r="K245" s="13">
        <f>IF(D245="","",I245*PayFee)</f>
        <v>0</v>
      </c>
      <c r="L245" s="13">
        <f>IF(D245="","",Packing)</f>
        <v>0</v>
      </c>
      <c r="M245" s="13">
        <f>IF(D245="","",D245*F245+G245+H245+J245+K245+L245)</f>
        <v>0</v>
      </c>
      <c r="N245" s="13">
        <f>IF(D245="","",I245-M245)</f>
        <v>0</v>
      </c>
      <c r="O245" s="14">
        <f>IF(OR(D245="",I245=0),"",N245/I245)</f>
        <v>0</v>
      </c>
      <c r="P245" s="15">
        <f>IF(A245="","",TEXT(A245,"yyyy-mm"))</f>
        <v>0</v>
      </c>
    </row>
    <row r="246" spans="1:16">
      <c r="A246" s="11"/>
      <c r="B246" s="12"/>
      <c r="C246" s="12"/>
      <c r="D246" s="12"/>
      <c r="E246" s="9"/>
      <c r="F246" s="9"/>
      <c r="G246" s="9"/>
      <c r="H246" s="9"/>
      <c r="I246" s="13">
        <f>IF(D246="","",D246*E246)</f>
        <v>0</v>
      </c>
      <c r="J246" s="13">
        <f>IF(D246="","",I246*Commission)</f>
        <v>0</v>
      </c>
      <c r="K246" s="13">
        <f>IF(D246="","",I246*PayFee)</f>
        <v>0</v>
      </c>
      <c r="L246" s="13">
        <f>IF(D246="","",Packing)</f>
        <v>0</v>
      </c>
      <c r="M246" s="13">
        <f>IF(D246="","",D246*F246+G246+H246+J246+K246+L246)</f>
        <v>0</v>
      </c>
      <c r="N246" s="13">
        <f>IF(D246="","",I246-M246)</f>
        <v>0</v>
      </c>
      <c r="O246" s="14">
        <f>IF(OR(D246="",I246=0),"",N246/I246)</f>
        <v>0</v>
      </c>
      <c r="P246" s="15">
        <f>IF(A246="","",TEXT(A246,"yyyy-mm"))</f>
        <v>0</v>
      </c>
    </row>
    <row r="247" spans="1:16">
      <c r="A247" s="11"/>
      <c r="B247" s="12"/>
      <c r="C247" s="12"/>
      <c r="D247" s="12"/>
      <c r="E247" s="9"/>
      <c r="F247" s="9"/>
      <c r="G247" s="9"/>
      <c r="H247" s="9"/>
      <c r="I247" s="13">
        <f>IF(D247="","",D247*E247)</f>
        <v>0</v>
      </c>
      <c r="J247" s="13">
        <f>IF(D247="","",I247*Commission)</f>
        <v>0</v>
      </c>
      <c r="K247" s="13">
        <f>IF(D247="","",I247*PayFee)</f>
        <v>0</v>
      </c>
      <c r="L247" s="13">
        <f>IF(D247="","",Packing)</f>
        <v>0</v>
      </c>
      <c r="M247" s="13">
        <f>IF(D247="","",D247*F247+G247+H247+J247+K247+L247)</f>
        <v>0</v>
      </c>
      <c r="N247" s="13">
        <f>IF(D247="","",I247-M247)</f>
        <v>0</v>
      </c>
      <c r="O247" s="14">
        <f>IF(OR(D247="",I247=0),"",N247/I247)</f>
        <v>0</v>
      </c>
      <c r="P247" s="15">
        <f>IF(A247="","",TEXT(A247,"yyyy-mm"))</f>
        <v>0</v>
      </c>
    </row>
    <row r="248" spans="1:16">
      <c r="A248" s="11"/>
      <c r="B248" s="12"/>
      <c r="C248" s="12"/>
      <c r="D248" s="12"/>
      <c r="E248" s="9"/>
      <c r="F248" s="9"/>
      <c r="G248" s="9"/>
      <c r="H248" s="9"/>
      <c r="I248" s="13">
        <f>IF(D248="","",D248*E248)</f>
        <v>0</v>
      </c>
      <c r="J248" s="13">
        <f>IF(D248="","",I248*Commission)</f>
        <v>0</v>
      </c>
      <c r="K248" s="13">
        <f>IF(D248="","",I248*PayFee)</f>
        <v>0</v>
      </c>
      <c r="L248" s="13">
        <f>IF(D248="","",Packing)</f>
        <v>0</v>
      </c>
      <c r="M248" s="13">
        <f>IF(D248="","",D248*F248+G248+H248+J248+K248+L248)</f>
        <v>0</v>
      </c>
      <c r="N248" s="13">
        <f>IF(D248="","",I248-M248)</f>
        <v>0</v>
      </c>
      <c r="O248" s="14">
        <f>IF(OR(D248="",I248=0),"",N248/I248)</f>
        <v>0</v>
      </c>
      <c r="P248" s="15">
        <f>IF(A248="","",TEXT(A248,"yyyy-mm"))</f>
        <v>0</v>
      </c>
    </row>
    <row r="249" spans="1:16">
      <c r="A249" s="11"/>
      <c r="B249" s="12"/>
      <c r="C249" s="12"/>
      <c r="D249" s="12"/>
      <c r="E249" s="9"/>
      <c r="F249" s="9"/>
      <c r="G249" s="9"/>
      <c r="H249" s="9"/>
      <c r="I249" s="13">
        <f>IF(D249="","",D249*E249)</f>
        <v>0</v>
      </c>
      <c r="J249" s="13">
        <f>IF(D249="","",I249*Commission)</f>
        <v>0</v>
      </c>
      <c r="K249" s="13">
        <f>IF(D249="","",I249*PayFee)</f>
        <v>0</v>
      </c>
      <c r="L249" s="13">
        <f>IF(D249="","",Packing)</f>
        <v>0</v>
      </c>
      <c r="M249" s="13">
        <f>IF(D249="","",D249*F249+G249+H249+J249+K249+L249)</f>
        <v>0</v>
      </c>
      <c r="N249" s="13">
        <f>IF(D249="","",I249-M249)</f>
        <v>0</v>
      </c>
      <c r="O249" s="14">
        <f>IF(OR(D249="",I249=0),"",N249/I249)</f>
        <v>0</v>
      </c>
      <c r="P249" s="15">
        <f>IF(A249="","",TEXT(A249,"yyyy-mm"))</f>
        <v>0</v>
      </c>
    </row>
    <row r="250" spans="1:16">
      <c r="A250" s="11"/>
      <c r="B250" s="12"/>
      <c r="C250" s="12"/>
      <c r="D250" s="12"/>
      <c r="E250" s="9"/>
      <c r="F250" s="9"/>
      <c r="G250" s="9"/>
      <c r="H250" s="9"/>
      <c r="I250" s="13">
        <f>IF(D250="","",D250*E250)</f>
        <v>0</v>
      </c>
      <c r="J250" s="13">
        <f>IF(D250="","",I250*Commission)</f>
        <v>0</v>
      </c>
      <c r="K250" s="13">
        <f>IF(D250="","",I250*PayFee)</f>
        <v>0</v>
      </c>
      <c r="L250" s="13">
        <f>IF(D250="","",Packing)</f>
        <v>0</v>
      </c>
      <c r="M250" s="13">
        <f>IF(D250="","",D250*F250+G250+H250+J250+K250+L250)</f>
        <v>0</v>
      </c>
      <c r="N250" s="13">
        <f>IF(D250="","",I250-M250)</f>
        <v>0</v>
      </c>
      <c r="O250" s="14">
        <f>IF(OR(D250="",I250=0),"",N250/I250)</f>
        <v>0</v>
      </c>
      <c r="P250" s="15">
        <f>IF(A250="","",TEXT(A250,"yyyy-mm"))</f>
        <v>0</v>
      </c>
    </row>
    <row r="251" spans="1:16">
      <c r="A251" s="11"/>
      <c r="B251" s="12"/>
      <c r="C251" s="12"/>
      <c r="D251" s="12"/>
      <c r="E251" s="9"/>
      <c r="F251" s="9"/>
      <c r="G251" s="9"/>
      <c r="H251" s="9"/>
      <c r="I251" s="13">
        <f>IF(D251="","",D251*E251)</f>
        <v>0</v>
      </c>
      <c r="J251" s="13">
        <f>IF(D251="","",I251*Commission)</f>
        <v>0</v>
      </c>
      <c r="K251" s="13">
        <f>IF(D251="","",I251*PayFee)</f>
        <v>0</v>
      </c>
      <c r="L251" s="13">
        <f>IF(D251="","",Packing)</f>
        <v>0</v>
      </c>
      <c r="M251" s="13">
        <f>IF(D251="","",D251*F251+G251+H251+J251+K251+L251)</f>
        <v>0</v>
      </c>
      <c r="N251" s="13">
        <f>IF(D251="","",I251-M251)</f>
        <v>0</v>
      </c>
      <c r="O251" s="14">
        <f>IF(OR(D251="",I251=0),"",N251/I251)</f>
        <v>0</v>
      </c>
      <c r="P251" s="15">
        <f>IF(A251="","",TEXT(A251,"yyyy-mm"))</f>
        <v>0</v>
      </c>
    </row>
    <row r="252" spans="1:16">
      <c r="A252" s="11"/>
      <c r="B252" s="12"/>
      <c r="C252" s="12"/>
      <c r="D252" s="12"/>
      <c r="E252" s="9"/>
      <c r="F252" s="9"/>
      <c r="G252" s="9"/>
      <c r="H252" s="9"/>
      <c r="I252" s="13">
        <f>IF(D252="","",D252*E252)</f>
        <v>0</v>
      </c>
      <c r="J252" s="13">
        <f>IF(D252="","",I252*Commission)</f>
        <v>0</v>
      </c>
      <c r="K252" s="13">
        <f>IF(D252="","",I252*PayFee)</f>
        <v>0</v>
      </c>
      <c r="L252" s="13">
        <f>IF(D252="","",Packing)</f>
        <v>0</v>
      </c>
      <c r="M252" s="13">
        <f>IF(D252="","",D252*F252+G252+H252+J252+K252+L252)</f>
        <v>0</v>
      </c>
      <c r="N252" s="13">
        <f>IF(D252="","",I252-M252)</f>
        <v>0</v>
      </c>
      <c r="O252" s="14">
        <f>IF(OR(D252="",I252=0),"",N252/I252)</f>
        <v>0</v>
      </c>
      <c r="P252" s="15">
        <f>IF(A252="","",TEXT(A252,"yyyy-mm"))</f>
        <v>0</v>
      </c>
    </row>
    <row r="253" spans="1:16">
      <c r="A253" s="11"/>
      <c r="B253" s="12"/>
      <c r="C253" s="12"/>
      <c r="D253" s="12"/>
      <c r="E253" s="9"/>
      <c r="F253" s="9"/>
      <c r="G253" s="9"/>
      <c r="H253" s="9"/>
      <c r="I253" s="13">
        <f>IF(D253="","",D253*E253)</f>
        <v>0</v>
      </c>
      <c r="J253" s="13">
        <f>IF(D253="","",I253*Commission)</f>
        <v>0</v>
      </c>
      <c r="K253" s="13">
        <f>IF(D253="","",I253*PayFee)</f>
        <v>0</v>
      </c>
      <c r="L253" s="13">
        <f>IF(D253="","",Packing)</f>
        <v>0</v>
      </c>
      <c r="M253" s="13">
        <f>IF(D253="","",D253*F253+G253+H253+J253+K253+L253)</f>
        <v>0</v>
      </c>
      <c r="N253" s="13">
        <f>IF(D253="","",I253-M253)</f>
        <v>0</v>
      </c>
      <c r="O253" s="14">
        <f>IF(OR(D253="",I253=0),"",N253/I253)</f>
        <v>0</v>
      </c>
      <c r="P253" s="15">
        <f>IF(A253="","",TEXT(A253,"yyyy-mm"))</f>
        <v>0</v>
      </c>
    </row>
    <row r="254" spans="1:16">
      <c r="A254" s="11"/>
      <c r="B254" s="12"/>
      <c r="C254" s="12"/>
      <c r="D254" s="12"/>
      <c r="E254" s="9"/>
      <c r="F254" s="9"/>
      <c r="G254" s="9"/>
      <c r="H254" s="9"/>
      <c r="I254" s="13">
        <f>IF(D254="","",D254*E254)</f>
        <v>0</v>
      </c>
      <c r="J254" s="13">
        <f>IF(D254="","",I254*Commission)</f>
        <v>0</v>
      </c>
      <c r="K254" s="13">
        <f>IF(D254="","",I254*PayFee)</f>
        <v>0</v>
      </c>
      <c r="L254" s="13">
        <f>IF(D254="","",Packing)</f>
        <v>0</v>
      </c>
      <c r="M254" s="13">
        <f>IF(D254="","",D254*F254+G254+H254+J254+K254+L254)</f>
        <v>0</v>
      </c>
      <c r="N254" s="13">
        <f>IF(D254="","",I254-M254)</f>
        <v>0</v>
      </c>
      <c r="O254" s="14">
        <f>IF(OR(D254="",I254=0),"",N254/I254)</f>
        <v>0</v>
      </c>
      <c r="P254" s="15">
        <f>IF(A254="","",TEXT(A254,"yyyy-mm"))</f>
        <v>0</v>
      </c>
    </row>
    <row r="255" spans="1:16">
      <c r="A255" s="11"/>
      <c r="B255" s="12"/>
      <c r="C255" s="12"/>
      <c r="D255" s="12"/>
      <c r="E255" s="9"/>
      <c r="F255" s="9"/>
      <c r="G255" s="9"/>
      <c r="H255" s="9"/>
      <c r="I255" s="13">
        <f>IF(D255="","",D255*E255)</f>
        <v>0</v>
      </c>
      <c r="J255" s="13">
        <f>IF(D255="","",I255*Commission)</f>
        <v>0</v>
      </c>
      <c r="K255" s="13">
        <f>IF(D255="","",I255*PayFee)</f>
        <v>0</v>
      </c>
      <c r="L255" s="13">
        <f>IF(D255="","",Packing)</f>
        <v>0</v>
      </c>
      <c r="M255" s="13">
        <f>IF(D255="","",D255*F255+G255+H255+J255+K255+L255)</f>
        <v>0</v>
      </c>
      <c r="N255" s="13">
        <f>IF(D255="","",I255-M255)</f>
        <v>0</v>
      </c>
      <c r="O255" s="14">
        <f>IF(OR(D255="",I255=0),"",N255/I255)</f>
        <v>0</v>
      </c>
      <c r="P255" s="15">
        <f>IF(A255="","",TEXT(A255,"yyyy-mm"))</f>
        <v>0</v>
      </c>
    </row>
    <row r="256" spans="1:16">
      <c r="A256" s="11"/>
      <c r="B256" s="12"/>
      <c r="C256" s="12"/>
      <c r="D256" s="12"/>
      <c r="E256" s="9"/>
      <c r="F256" s="9"/>
      <c r="G256" s="9"/>
      <c r="H256" s="9"/>
      <c r="I256" s="13">
        <f>IF(D256="","",D256*E256)</f>
        <v>0</v>
      </c>
      <c r="J256" s="13">
        <f>IF(D256="","",I256*Commission)</f>
        <v>0</v>
      </c>
      <c r="K256" s="13">
        <f>IF(D256="","",I256*PayFee)</f>
        <v>0</v>
      </c>
      <c r="L256" s="13">
        <f>IF(D256="","",Packing)</f>
        <v>0</v>
      </c>
      <c r="M256" s="13">
        <f>IF(D256="","",D256*F256+G256+H256+J256+K256+L256)</f>
        <v>0</v>
      </c>
      <c r="N256" s="13">
        <f>IF(D256="","",I256-M256)</f>
        <v>0</v>
      </c>
      <c r="O256" s="14">
        <f>IF(OR(D256="",I256=0),"",N256/I256)</f>
        <v>0</v>
      </c>
      <c r="P256" s="15">
        <f>IF(A256="","",TEXT(A256,"yyyy-mm"))</f>
        <v>0</v>
      </c>
    </row>
    <row r="257" spans="1:16">
      <c r="A257" s="11"/>
      <c r="B257" s="12"/>
      <c r="C257" s="12"/>
      <c r="D257" s="12"/>
      <c r="E257" s="9"/>
      <c r="F257" s="9"/>
      <c r="G257" s="9"/>
      <c r="H257" s="9"/>
      <c r="I257" s="13">
        <f>IF(D257="","",D257*E257)</f>
        <v>0</v>
      </c>
      <c r="J257" s="13">
        <f>IF(D257="","",I257*Commission)</f>
        <v>0</v>
      </c>
      <c r="K257" s="13">
        <f>IF(D257="","",I257*PayFee)</f>
        <v>0</v>
      </c>
      <c r="L257" s="13">
        <f>IF(D257="","",Packing)</f>
        <v>0</v>
      </c>
      <c r="M257" s="13">
        <f>IF(D257="","",D257*F257+G257+H257+J257+K257+L257)</f>
        <v>0</v>
      </c>
      <c r="N257" s="13">
        <f>IF(D257="","",I257-M257)</f>
        <v>0</v>
      </c>
      <c r="O257" s="14">
        <f>IF(OR(D257="",I257=0),"",N257/I257)</f>
        <v>0</v>
      </c>
      <c r="P257" s="15">
        <f>IF(A257="","",TEXT(A257,"yyyy-mm"))</f>
        <v>0</v>
      </c>
    </row>
    <row r="258" spans="1:16">
      <c r="A258" s="11"/>
      <c r="B258" s="12"/>
      <c r="C258" s="12"/>
      <c r="D258" s="12"/>
      <c r="E258" s="9"/>
      <c r="F258" s="9"/>
      <c r="G258" s="9"/>
      <c r="H258" s="9"/>
      <c r="I258" s="13">
        <f>IF(D258="","",D258*E258)</f>
        <v>0</v>
      </c>
      <c r="J258" s="13">
        <f>IF(D258="","",I258*Commission)</f>
        <v>0</v>
      </c>
      <c r="K258" s="13">
        <f>IF(D258="","",I258*PayFee)</f>
        <v>0</v>
      </c>
      <c r="L258" s="13">
        <f>IF(D258="","",Packing)</f>
        <v>0</v>
      </c>
      <c r="M258" s="13">
        <f>IF(D258="","",D258*F258+G258+H258+J258+K258+L258)</f>
        <v>0</v>
      </c>
      <c r="N258" s="13">
        <f>IF(D258="","",I258-M258)</f>
        <v>0</v>
      </c>
      <c r="O258" s="14">
        <f>IF(OR(D258="",I258=0),"",N258/I258)</f>
        <v>0</v>
      </c>
      <c r="P258" s="15">
        <f>IF(A258="","",TEXT(A258,"yyyy-mm"))</f>
        <v>0</v>
      </c>
    </row>
    <row r="259" spans="1:16">
      <c r="A259" s="11"/>
      <c r="B259" s="12"/>
      <c r="C259" s="12"/>
      <c r="D259" s="12"/>
      <c r="E259" s="9"/>
      <c r="F259" s="9"/>
      <c r="G259" s="9"/>
      <c r="H259" s="9"/>
      <c r="I259" s="13">
        <f>IF(D259="","",D259*E259)</f>
        <v>0</v>
      </c>
      <c r="J259" s="13">
        <f>IF(D259="","",I259*Commission)</f>
        <v>0</v>
      </c>
      <c r="K259" s="13">
        <f>IF(D259="","",I259*PayFee)</f>
        <v>0</v>
      </c>
      <c r="L259" s="13">
        <f>IF(D259="","",Packing)</f>
        <v>0</v>
      </c>
      <c r="M259" s="13">
        <f>IF(D259="","",D259*F259+G259+H259+J259+K259+L259)</f>
        <v>0</v>
      </c>
      <c r="N259" s="13">
        <f>IF(D259="","",I259-M259)</f>
        <v>0</v>
      </c>
      <c r="O259" s="14">
        <f>IF(OR(D259="",I259=0),"",N259/I259)</f>
        <v>0</v>
      </c>
      <c r="P259" s="15">
        <f>IF(A259="","",TEXT(A259,"yyyy-mm"))</f>
        <v>0</v>
      </c>
    </row>
    <row r="260" spans="1:16">
      <c r="A260" s="11"/>
      <c r="B260" s="12"/>
      <c r="C260" s="12"/>
      <c r="D260" s="12"/>
      <c r="E260" s="9"/>
      <c r="F260" s="9"/>
      <c r="G260" s="9"/>
      <c r="H260" s="9"/>
      <c r="I260" s="13">
        <f>IF(D260="","",D260*E260)</f>
        <v>0</v>
      </c>
      <c r="J260" s="13">
        <f>IF(D260="","",I260*Commission)</f>
        <v>0</v>
      </c>
      <c r="K260" s="13">
        <f>IF(D260="","",I260*PayFee)</f>
        <v>0</v>
      </c>
      <c r="L260" s="13">
        <f>IF(D260="","",Packing)</f>
        <v>0</v>
      </c>
      <c r="M260" s="13">
        <f>IF(D260="","",D260*F260+G260+H260+J260+K260+L260)</f>
        <v>0</v>
      </c>
      <c r="N260" s="13">
        <f>IF(D260="","",I260-M260)</f>
        <v>0</v>
      </c>
      <c r="O260" s="14">
        <f>IF(OR(D260="",I260=0),"",N260/I260)</f>
        <v>0</v>
      </c>
      <c r="P260" s="15">
        <f>IF(A260="","",TEXT(A260,"yyyy-mm"))</f>
        <v>0</v>
      </c>
    </row>
    <row r="261" spans="1:16">
      <c r="A261" s="11"/>
      <c r="B261" s="12"/>
      <c r="C261" s="12"/>
      <c r="D261" s="12"/>
      <c r="E261" s="9"/>
      <c r="F261" s="9"/>
      <c r="G261" s="9"/>
      <c r="H261" s="9"/>
      <c r="I261" s="13">
        <f>IF(D261="","",D261*E261)</f>
        <v>0</v>
      </c>
      <c r="J261" s="13">
        <f>IF(D261="","",I261*Commission)</f>
        <v>0</v>
      </c>
      <c r="K261" s="13">
        <f>IF(D261="","",I261*PayFee)</f>
        <v>0</v>
      </c>
      <c r="L261" s="13">
        <f>IF(D261="","",Packing)</f>
        <v>0</v>
      </c>
      <c r="M261" s="13">
        <f>IF(D261="","",D261*F261+G261+H261+J261+K261+L261)</f>
        <v>0</v>
      </c>
      <c r="N261" s="13">
        <f>IF(D261="","",I261-M261)</f>
        <v>0</v>
      </c>
      <c r="O261" s="14">
        <f>IF(OR(D261="",I261=0),"",N261/I261)</f>
        <v>0</v>
      </c>
      <c r="P261" s="15">
        <f>IF(A261="","",TEXT(A261,"yyyy-mm"))</f>
        <v>0</v>
      </c>
    </row>
    <row r="262" spans="1:16">
      <c r="A262" s="11"/>
      <c r="B262" s="12"/>
      <c r="C262" s="12"/>
      <c r="D262" s="12"/>
      <c r="E262" s="9"/>
      <c r="F262" s="9"/>
      <c r="G262" s="9"/>
      <c r="H262" s="9"/>
      <c r="I262" s="13">
        <f>IF(D262="","",D262*E262)</f>
        <v>0</v>
      </c>
      <c r="J262" s="13">
        <f>IF(D262="","",I262*Commission)</f>
        <v>0</v>
      </c>
      <c r="K262" s="13">
        <f>IF(D262="","",I262*PayFee)</f>
        <v>0</v>
      </c>
      <c r="L262" s="13">
        <f>IF(D262="","",Packing)</f>
        <v>0</v>
      </c>
      <c r="M262" s="13">
        <f>IF(D262="","",D262*F262+G262+H262+J262+K262+L262)</f>
        <v>0</v>
      </c>
      <c r="N262" s="13">
        <f>IF(D262="","",I262-M262)</f>
        <v>0</v>
      </c>
      <c r="O262" s="14">
        <f>IF(OR(D262="",I262=0),"",N262/I262)</f>
        <v>0</v>
      </c>
      <c r="P262" s="15">
        <f>IF(A262="","",TEXT(A262,"yyyy-mm"))</f>
        <v>0</v>
      </c>
    </row>
    <row r="263" spans="1:16">
      <c r="A263" s="11"/>
      <c r="B263" s="12"/>
      <c r="C263" s="12"/>
      <c r="D263" s="12"/>
      <c r="E263" s="9"/>
      <c r="F263" s="9"/>
      <c r="G263" s="9"/>
      <c r="H263" s="9"/>
      <c r="I263" s="13">
        <f>IF(D263="","",D263*E263)</f>
        <v>0</v>
      </c>
      <c r="J263" s="13">
        <f>IF(D263="","",I263*Commission)</f>
        <v>0</v>
      </c>
      <c r="K263" s="13">
        <f>IF(D263="","",I263*PayFee)</f>
        <v>0</v>
      </c>
      <c r="L263" s="13">
        <f>IF(D263="","",Packing)</f>
        <v>0</v>
      </c>
      <c r="M263" s="13">
        <f>IF(D263="","",D263*F263+G263+H263+J263+K263+L263)</f>
        <v>0</v>
      </c>
      <c r="N263" s="13">
        <f>IF(D263="","",I263-M263)</f>
        <v>0</v>
      </c>
      <c r="O263" s="14">
        <f>IF(OR(D263="",I263=0),"",N263/I263)</f>
        <v>0</v>
      </c>
      <c r="P263" s="15">
        <f>IF(A263="","",TEXT(A263,"yyyy-mm"))</f>
        <v>0</v>
      </c>
    </row>
    <row r="264" spans="1:16">
      <c r="A264" s="11"/>
      <c r="B264" s="12"/>
      <c r="C264" s="12"/>
      <c r="D264" s="12"/>
      <c r="E264" s="9"/>
      <c r="F264" s="9"/>
      <c r="G264" s="9"/>
      <c r="H264" s="9"/>
      <c r="I264" s="13">
        <f>IF(D264="","",D264*E264)</f>
        <v>0</v>
      </c>
      <c r="J264" s="13">
        <f>IF(D264="","",I264*Commission)</f>
        <v>0</v>
      </c>
      <c r="K264" s="13">
        <f>IF(D264="","",I264*PayFee)</f>
        <v>0</v>
      </c>
      <c r="L264" s="13">
        <f>IF(D264="","",Packing)</f>
        <v>0</v>
      </c>
      <c r="M264" s="13">
        <f>IF(D264="","",D264*F264+G264+H264+J264+K264+L264)</f>
        <v>0</v>
      </c>
      <c r="N264" s="13">
        <f>IF(D264="","",I264-M264)</f>
        <v>0</v>
      </c>
      <c r="O264" s="14">
        <f>IF(OR(D264="",I264=0),"",N264/I264)</f>
        <v>0</v>
      </c>
      <c r="P264" s="15">
        <f>IF(A264="","",TEXT(A264,"yyyy-mm"))</f>
        <v>0</v>
      </c>
    </row>
    <row r="265" spans="1:16">
      <c r="A265" s="11"/>
      <c r="B265" s="12"/>
      <c r="C265" s="12"/>
      <c r="D265" s="12"/>
      <c r="E265" s="9"/>
      <c r="F265" s="9"/>
      <c r="G265" s="9"/>
      <c r="H265" s="9"/>
      <c r="I265" s="13">
        <f>IF(D265="","",D265*E265)</f>
        <v>0</v>
      </c>
      <c r="J265" s="13">
        <f>IF(D265="","",I265*Commission)</f>
        <v>0</v>
      </c>
      <c r="K265" s="13">
        <f>IF(D265="","",I265*PayFee)</f>
        <v>0</v>
      </c>
      <c r="L265" s="13">
        <f>IF(D265="","",Packing)</f>
        <v>0</v>
      </c>
      <c r="M265" s="13">
        <f>IF(D265="","",D265*F265+G265+H265+J265+K265+L265)</f>
        <v>0</v>
      </c>
      <c r="N265" s="13">
        <f>IF(D265="","",I265-M265)</f>
        <v>0</v>
      </c>
      <c r="O265" s="14">
        <f>IF(OR(D265="",I265=0),"",N265/I265)</f>
        <v>0</v>
      </c>
      <c r="P265" s="15">
        <f>IF(A265="","",TEXT(A265,"yyyy-mm"))</f>
        <v>0</v>
      </c>
    </row>
    <row r="266" spans="1:16">
      <c r="A266" s="11"/>
      <c r="B266" s="12"/>
      <c r="C266" s="12"/>
      <c r="D266" s="12"/>
      <c r="E266" s="9"/>
      <c r="F266" s="9"/>
      <c r="G266" s="9"/>
      <c r="H266" s="9"/>
      <c r="I266" s="13">
        <f>IF(D266="","",D266*E266)</f>
        <v>0</v>
      </c>
      <c r="J266" s="13">
        <f>IF(D266="","",I266*Commission)</f>
        <v>0</v>
      </c>
      <c r="K266" s="13">
        <f>IF(D266="","",I266*PayFee)</f>
        <v>0</v>
      </c>
      <c r="L266" s="13">
        <f>IF(D266="","",Packing)</f>
        <v>0</v>
      </c>
      <c r="M266" s="13">
        <f>IF(D266="","",D266*F266+G266+H266+J266+K266+L266)</f>
        <v>0</v>
      </c>
      <c r="N266" s="13">
        <f>IF(D266="","",I266-M266)</f>
        <v>0</v>
      </c>
      <c r="O266" s="14">
        <f>IF(OR(D266="",I266=0),"",N266/I266)</f>
        <v>0</v>
      </c>
      <c r="P266" s="15">
        <f>IF(A266="","",TEXT(A266,"yyyy-mm"))</f>
        <v>0</v>
      </c>
    </row>
    <row r="267" spans="1:16">
      <c r="A267" s="11"/>
      <c r="B267" s="12"/>
      <c r="C267" s="12"/>
      <c r="D267" s="12"/>
      <c r="E267" s="9"/>
      <c r="F267" s="9"/>
      <c r="G267" s="9"/>
      <c r="H267" s="9"/>
      <c r="I267" s="13">
        <f>IF(D267="","",D267*E267)</f>
        <v>0</v>
      </c>
      <c r="J267" s="13">
        <f>IF(D267="","",I267*Commission)</f>
        <v>0</v>
      </c>
      <c r="K267" s="13">
        <f>IF(D267="","",I267*PayFee)</f>
        <v>0</v>
      </c>
      <c r="L267" s="13">
        <f>IF(D267="","",Packing)</f>
        <v>0</v>
      </c>
      <c r="M267" s="13">
        <f>IF(D267="","",D267*F267+G267+H267+J267+K267+L267)</f>
        <v>0</v>
      </c>
      <c r="N267" s="13">
        <f>IF(D267="","",I267-M267)</f>
        <v>0</v>
      </c>
      <c r="O267" s="14">
        <f>IF(OR(D267="",I267=0),"",N267/I267)</f>
        <v>0</v>
      </c>
      <c r="P267" s="15">
        <f>IF(A267="","",TEXT(A267,"yyyy-mm"))</f>
        <v>0</v>
      </c>
    </row>
    <row r="268" spans="1:16">
      <c r="A268" s="11"/>
      <c r="B268" s="12"/>
      <c r="C268" s="12"/>
      <c r="D268" s="12"/>
      <c r="E268" s="9"/>
      <c r="F268" s="9"/>
      <c r="G268" s="9"/>
      <c r="H268" s="9"/>
      <c r="I268" s="13">
        <f>IF(D268="","",D268*E268)</f>
        <v>0</v>
      </c>
      <c r="J268" s="13">
        <f>IF(D268="","",I268*Commission)</f>
        <v>0</v>
      </c>
      <c r="K268" s="13">
        <f>IF(D268="","",I268*PayFee)</f>
        <v>0</v>
      </c>
      <c r="L268" s="13">
        <f>IF(D268="","",Packing)</f>
        <v>0</v>
      </c>
      <c r="M268" s="13">
        <f>IF(D268="","",D268*F268+G268+H268+J268+K268+L268)</f>
        <v>0</v>
      </c>
      <c r="N268" s="13">
        <f>IF(D268="","",I268-M268)</f>
        <v>0</v>
      </c>
      <c r="O268" s="14">
        <f>IF(OR(D268="",I268=0),"",N268/I268)</f>
        <v>0</v>
      </c>
      <c r="P268" s="15">
        <f>IF(A268="","",TEXT(A268,"yyyy-mm"))</f>
        <v>0</v>
      </c>
    </row>
    <row r="269" spans="1:16">
      <c r="A269" s="11"/>
      <c r="B269" s="12"/>
      <c r="C269" s="12"/>
      <c r="D269" s="12"/>
      <c r="E269" s="9"/>
      <c r="F269" s="9"/>
      <c r="G269" s="9"/>
      <c r="H269" s="9"/>
      <c r="I269" s="13">
        <f>IF(D269="","",D269*E269)</f>
        <v>0</v>
      </c>
      <c r="J269" s="13">
        <f>IF(D269="","",I269*Commission)</f>
        <v>0</v>
      </c>
      <c r="K269" s="13">
        <f>IF(D269="","",I269*PayFee)</f>
        <v>0</v>
      </c>
      <c r="L269" s="13">
        <f>IF(D269="","",Packing)</f>
        <v>0</v>
      </c>
      <c r="M269" s="13">
        <f>IF(D269="","",D269*F269+G269+H269+J269+K269+L269)</f>
        <v>0</v>
      </c>
      <c r="N269" s="13">
        <f>IF(D269="","",I269-M269)</f>
        <v>0</v>
      </c>
      <c r="O269" s="14">
        <f>IF(OR(D269="",I269=0),"",N269/I269)</f>
        <v>0</v>
      </c>
      <c r="P269" s="15">
        <f>IF(A269="","",TEXT(A269,"yyyy-mm"))</f>
        <v>0</v>
      </c>
    </row>
    <row r="270" spans="1:16">
      <c r="A270" s="11"/>
      <c r="B270" s="12"/>
      <c r="C270" s="12"/>
      <c r="D270" s="12"/>
      <c r="E270" s="9"/>
      <c r="F270" s="9"/>
      <c r="G270" s="9"/>
      <c r="H270" s="9"/>
      <c r="I270" s="13">
        <f>IF(D270="","",D270*E270)</f>
        <v>0</v>
      </c>
      <c r="J270" s="13">
        <f>IF(D270="","",I270*Commission)</f>
        <v>0</v>
      </c>
      <c r="K270" s="13">
        <f>IF(D270="","",I270*PayFee)</f>
        <v>0</v>
      </c>
      <c r="L270" s="13">
        <f>IF(D270="","",Packing)</f>
        <v>0</v>
      </c>
      <c r="M270" s="13">
        <f>IF(D270="","",D270*F270+G270+H270+J270+K270+L270)</f>
        <v>0</v>
      </c>
      <c r="N270" s="13">
        <f>IF(D270="","",I270-M270)</f>
        <v>0</v>
      </c>
      <c r="O270" s="14">
        <f>IF(OR(D270="",I270=0),"",N270/I270)</f>
        <v>0</v>
      </c>
      <c r="P270" s="15">
        <f>IF(A270="","",TEXT(A270,"yyyy-mm"))</f>
        <v>0</v>
      </c>
    </row>
    <row r="271" spans="1:16">
      <c r="A271" s="11"/>
      <c r="B271" s="12"/>
      <c r="C271" s="12"/>
      <c r="D271" s="12"/>
      <c r="E271" s="9"/>
      <c r="F271" s="9"/>
      <c r="G271" s="9"/>
      <c r="H271" s="9"/>
      <c r="I271" s="13">
        <f>IF(D271="","",D271*E271)</f>
        <v>0</v>
      </c>
      <c r="J271" s="13">
        <f>IF(D271="","",I271*Commission)</f>
        <v>0</v>
      </c>
      <c r="K271" s="13">
        <f>IF(D271="","",I271*PayFee)</f>
        <v>0</v>
      </c>
      <c r="L271" s="13">
        <f>IF(D271="","",Packing)</f>
        <v>0</v>
      </c>
      <c r="M271" s="13">
        <f>IF(D271="","",D271*F271+G271+H271+J271+K271+L271)</f>
        <v>0</v>
      </c>
      <c r="N271" s="13">
        <f>IF(D271="","",I271-M271)</f>
        <v>0</v>
      </c>
      <c r="O271" s="14">
        <f>IF(OR(D271="",I271=0),"",N271/I271)</f>
        <v>0</v>
      </c>
      <c r="P271" s="15">
        <f>IF(A271="","",TEXT(A271,"yyyy-mm"))</f>
        <v>0</v>
      </c>
    </row>
    <row r="272" spans="1:16">
      <c r="A272" s="11"/>
      <c r="B272" s="12"/>
      <c r="C272" s="12"/>
      <c r="D272" s="12"/>
      <c r="E272" s="9"/>
      <c r="F272" s="9"/>
      <c r="G272" s="9"/>
      <c r="H272" s="9"/>
      <c r="I272" s="13">
        <f>IF(D272="","",D272*E272)</f>
        <v>0</v>
      </c>
      <c r="J272" s="13">
        <f>IF(D272="","",I272*Commission)</f>
        <v>0</v>
      </c>
      <c r="K272" s="13">
        <f>IF(D272="","",I272*PayFee)</f>
        <v>0</v>
      </c>
      <c r="L272" s="13">
        <f>IF(D272="","",Packing)</f>
        <v>0</v>
      </c>
      <c r="M272" s="13">
        <f>IF(D272="","",D272*F272+G272+H272+J272+K272+L272)</f>
        <v>0</v>
      </c>
      <c r="N272" s="13">
        <f>IF(D272="","",I272-M272)</f>
        <v>0</v>
      </c>
      <c r="O272" s="14">
        <f>IF(OR(D272="",I272=0),"",N272/I272)</f>
        <v>0</v>
      </c>
      <c r="P272" s="15">
        <f>IF(A272="","",TEXT(A272,"yyyy-mm"))</f>
        <v>0</v>
      </c>
    </row>
    <row r="273" spans="1:16">
      <c r="A273" s="11"/>
      <c r="B273" s="12"/>
      <c r="C273" s="12"/>
      <c r="D273" s="12"/>
      <c r="E273" s="9"/>
      <c r="F273" s="9"/>
      <c r="G273" s="9"/>
      <c r="H273" s="9"/>
      <c r="I273" s="13">
        <f>IF(D273="","",D273*E273)</f>
        <v>0</v>
      </c>
      <c r="J273" s="13">
        <f>IF(D273="","",I273*Commission)</f>
        <v>0</v>
      </c>
      <c r="K273" s="13">
        <f>IF(D273="","",I273*PayFee)</f>
        <v>0</v>
      </c>
      <c r="L273" s="13">
        <f>IF(D273="","",Packing)</f>
        <v>0</v>
      </c>
      <c r="M273" s="13">
        <f>IF(D273="","",D273*F273+G273+H273+J273+K273+L273)</f>
        <v>0</v>
      </c>
      <c r="N273" s="13">
        <f>IF(D273="","",I273-M273)</f>
        <v>0</v>
      </c>
      <c r="O273" s="14">
        <f>IF(OR(D273="",I273=0),"",N273/I273)</f>
        <v>0</v>
      </c>
      <c r="P273" s="15">
        <f>IF(A273="","",TEXT(A273,"yyyy-mm"))</f>
        <v>0</v>
      </c>
    </row>
    <row r="274" spans="1:16">
      <c r="A274" s="11"/>
      <c r="B274" s="12"/>
      <c r="C274" s="12"/>
      <c r="D274" s="12"/>
      <c r="E274" s="9"/>
      <c r="F274" s="9"/>
      <c r="G274" s="9"/>
      <c r="H274" s="9"/>
      <c r="I274" s="13">
        <f>IF(D274="","",D274*E274)</f>
        <v>0</v>
      </c>
      <c r="J274" s="13">
        <f>IF(D274="","",I274*Commission)</f>
        <v>0</v>
      </c>
      <c r="K274" s="13">
        <f>IF(D274="","",I274*PayFee)</f>
        <v>0</v>
      </c>
      <c r="L274" s="13">
        <f>IF(D274="","",Packing)</f>
        <v>0</v>
      </c>
      <c r="M274" s="13">
        <f>IF(D274="","",D274*F274+G274+H274+J274+K274+L274)</f>
        <v>0</v>
      </c>
      <c r="N274" s="13">
        <f>IF(D274="","",I274-M274)</f>
        <v>0</v>
      </c>
      <c r="O274" s="14">
        <f>IF(OR(D274="",I274=0),"",N274/I274)</f>
        <v>0</v>
      </c>
      <c r="P274" s="15">
        <f>IF(A274="","",TEXT(A274,"yyyy-mm"))</f>
        <v>0</v>
      </c>
    </row>
    <row r="275" spans="1:16">
      <c r="A275" s="11"/>
      <c r="B275" s="12"/>
      <c r="C275" s="12"/>
      <c r="D275" s="12"/>
      <c r="E275" s="9"/>
      <c r="F275" s="9"/>
      <c r="G275" s="9"/>
      <c r="H275" s="9"/>
      <c r="I275" s="13">
        <f>IF(D275="","",D275*E275)</f>
        <v>0</v>
      </c>
      <c r="J275" s="13">
        <f>IF(D275="","",I275*Commission)</f>
        <v>0</v>
      </c>
      <c r="K275" s="13">
        <f>IF(D275="","",I275*PayFee)</f>
        <v>0</v>
      </c>
      <c r="L275" s="13">
        <f>IF(D275="","",Packing)</f>
        <v>0</v>
      </c>
      <c r="M275" s="13">
        <f>IF(D275="","",D275*F275+G275+H275+J275+K275+L275)</f>
        <v>0</v>
      </c>
      <c r="N275" s="13">
        <f>IF(D275="","",I275-M275)</f>
        <v>0</v>
      </c>
      <c r="O275" s="14">
        <f>IF(OR(D275="",I275=0),"",N275/I275)</f>
        <v>0</v>
      </c>
      <c r="P275" s="15">
        <f>IF(A275="","",TEXT(A275,"yyyy-mm"))</f>
        <v>0</v>
      </c>
    </row>
    <row r="276" spans="1:16">
      <c r="A276" s="11"/>
      <c r="B276" s="12"/>
      <c r="C276" s="12"/>
      <c r="D276" s="12"/>
      <c r="E276" s="9"/>
      <c r="F276" s="9"/>
      <c r="G276" s="9"/>
      <c r="H276" s="9"/>
      <c r="I276" s="13">
        <f>IF(D276="","",D276*E276)</f>
        <v>0</v>
      </c>
      <c r="J276" s="13">
        <f>IF(D276="","",I276*Commission)</f>
        <v>0</v>
      </c>
      <c r="K276" s="13">
        <f>IF(D276="","",I276*PayFee)</f>
        <v>0</v>
      </c>
      <c r="L276" s="13">
        <f>IF(D276="","",Packing)</f>
        <v>0</v>
      </c>
      <c r="M276" s="13">
        <f>IF(D276="","",D276*F276+G276+H276+J276+K276+L276)</f>
        <v>0</v>
      </c>
      <c r="N276" s="13">
        <f>IF(D276="","",I276-M276)</f>
        <v>0</v>
      </c>
      <c r="O276" s="14">
        <f>IF(OR(D276="",I276=0),"",N276/I276)</f>
        <v>0</v>
      </c>
      <c r="P276" s="15">
        <f>IF(A276="","",TEXT(A276,"yyyy-mm"))</f>
        <v>0</v>
      </c>
    </row>
    <row r="277" spans="1:16">
      <c r="A277" s="11"/>
      <c r="B277" s="12"/>
      <c r="C277" s="12"/>
      <c r="D277" s="12"/>
      <c r="E277" s="9"/>
      <c r="F277" s="9"/>
      <c r="G277" s="9"/>
      <c r="H277" s="9"/>
      <c r="I277" s="13">
        <f>IF(D277="","",D277*E277)</f>
        <v>0</v>
      </c>
      <c r="J277" s="13">
        <f>IF(D277="","",I277*Commission)</f>
        <v>0</v>
      </c>
      <c r="K277" s="13">
        <f>IF(D277="","",I277*PayFee)</f>
        <v>0</v>
      </c>
      <c r="L277" s="13">
        <f>IF(D277="","",Packing)</f>
        <v>0</v>
      </c>
      <c r="M277" s="13">
        <f>IF(D277="","",D277*F277+G277+H277+J277+K277+L277)</f>
        <v>0</v>
      </c>
      <c r="N277" s="13">
        <f>IF(D277="","",I277-M277)</f>
        <v>0</v>
      </c>
      <c r="O277" s="14">
        <f>IF(OR(D277="",I277=0),"",N277/I277)</f>
        <v>0</v>
      </c>
      <c r="P277" s="15">
        <f>IF(A277="","",TEXT(A277,"yyyy-mm"))</f>
        <v>0</v>
      </c>
    </row>
    <row r="278" spans="1:16">
      <c r="A278" s="11"/>
      <c r="B278" s="12"/>
      <c r="C278" s="12"/>
      <c r="D278" s="12"/>
      <c r="E278" s="9"/>
      <c r="F278" s="9"/>
      <c r="G278" s="9"/>
      <c r="H278" s="9"/>
      <c r="I278" s="13">
        <f>IF(D278="","",D278*E278)</f>
        <v>0</v>
      </c>
      <c r="J278" s="13">
        <f>IF(D278="","",I278*Commission)</f>
        <v>0</v>
      </c>
      <c r="K278" s="13">
        <f>IF(D278="","",I278*PayFee)</f>
        <v>0</v>
      </c>
      <c r="L278" s="13">
        <f>IF(D278="","",Packing)</f>
        <v>0</v>
      </c>
      <c r="M278" s="13">
        <f>IF(D278="","",D278*F278+G278+H278+J278+K278+L278)</f>
        <v>0</v>
      </c>
      <c r="N278" s="13">
        <f>IF(D278="","",I278-M278)</f>
        <v>0</v>
      </c>
      <c r="O278" s="14">
        <f>IF(OR(D278="",I278=0),"",N278/I278)</f>
        <v>0</v>
      </c>
      <c r="P278" s="15">
        <f>IF(A278="","",TEXT(A278,"yyyy-mm"))</f>
        <v>0</v>
      </c>
    </row>
    <row r="279" spans="1:16">
      <c r="A279" s="11"/>
      <c r="B279" s="12"/>
      <c r="C279" s="12"/>
      <c r="D279" s="12"/>
      <c r="E279" s="9"/>
      <c r="F279" s="9"/>
      <c r="G279" s="9"/>
      <c r="H279" s="9"/>
      <c r="I279" s="13">
        <f>IF(D279="","",D279*E279)</f>
        <v>0</v>
      </c>
      <c r="J279" s="13">
        <f>IF(D279="","",I279*Commission)</f>
        <v>0</v>
      </c>
      <c r="K279" s="13">
        <f>IF(D279="","",I279*PayFee)</f>
        <v>0</v>
      </c>
      <c r="L279" s="13">
        <f>IF(D279="","",Packing)</f>
        <v>0</v>
      </c>
      <c r="M279" s="13">
        <f>IF(D279="","",D279*F279+G279+H279+J279+K279+L279)</f>
        <v>0</v>
      </c>
      <c r="N279" s="13">
        <f>IF(D279="","",I279-M279)</f>
        <v>0</v>
      </c>
      <c r="O279" s="14">
        <f>IF(OR(D279="",I279=0),"",N279/I279)</f>
        <v>0</v>
      </c>
      <c r="P279" s="15">
        <f>IF(A279="","",TEXT(A279,"yyyy-mm"))</f>
        <v>0</v>
      </c>
    </row>
    <row r="280" spans="1:16">
      <c r="A280" s="11"/>
      <c r="B280" s="12"/>
      <c r="C280" s="12"/>
      <c r="D280" s="12"/>
      <c r="E280" s="9"/>
      <c r="F280" s="9"/>
      <c r="G280" s="9"/>
      <c r="H280" s="9"/>
      <c r="I280" s="13">
        <f>IF(D280="","",D280*E280)</f>
        <v>0</v>
      </c>
      <c r="J280" s="13">
        <f>IF(D280="","",I280*Commission)</f>
        <v>0</v>
      </c>
      <c r="K280" s="13">
        <f>IF(D280="","",I280*PayFee)</f>
        <v>0</v>
      </c>
      <c r="L280" s="13">
        <f>IF(D280="","",Packing)</f>
        <v>0</v>
      </c>
      <c r="M280" s="13">
        <f>IF(D280="","",D280*F280+G280+H280+J280+K280+L280)</f>
        <v>0</v>
      </c>
      <c r="N280" s="13">
        <f>IF(D280="","",I280-M280)</f>
        <v>0</v>
      </c>
      <c r="O280" s="14">
        <f>IF(OR(D280="",I280=0),"",N280/I280)</f>
        <v>0</v>
      </c>
      <c r="P280" s="15">
        <f>IF(A280="","",TEXT(A280,"yyyy-mm"))</f>
        <v>0</v>
      </c>
    </row>
    <row r="281" spans="1:16">
      <c r="A281" s="11"/>
      <c r="B281" s="12"/>
      <c r="C281" s="12"/>
      <c r="D281" s="12"/>
      <c r="E281" s="9"/>
      <c r="F281" s="9"/>
      <c r="G281" s="9"/>
      <c r="H281" s="9"/>
      <c r="I281" s="13">
        <f>IF(D281="","",D281*E281)</f>
        <v>0</v>
      </c>
      <c r="J281" s="13">
        <f>IF(D281="","",I281*Commission)</f>
        <v>0</v>
      </c>
      <c r="K281" s="13">
        <f>IF(D281="","",I281*PayFee)</f>
        <v>0</v>
      </c>
      <c r="L281" s="13">
        <f>IF(D281="","",Packing)</f>
        <v>0</v>
      </c>
      <c r="M281" s="13">
        <f>IF(D281="","",D281*F281+G281+H281+J281+K281+L281)</f>
        <v>0</v>
      </c>
      <c r="N281" s="13">
        <f>IF(D281="","",I281-M281)</f>
        <v>0</v>
      </c>
      <c r="O281" s="14">
        <f>IF(OR(D281="",I281=0),"",N281/I281)</f>
        <v>0</v>
      </c>
      <c r="P281" s="15">
        <f>IF(A281="","",TEXT(A281,"yyyy-mm"))</f>
        <v>0</v>
      </c>
    </row>
    <row r="282" spans="1:16">
      <c r="A282" s="11"/>
      <c r="B282" s="12"/>
      <c r="C282" s="12"/>
      <c r="D282" s="12"/>
      <c r="E282" s="9"/>
      <c r="F282" s="9"/>
      <c r="G282" s="9"/>
      <c r="H282" s="9"/>
      <c r="I282" s="13">
        <f>IF(D282="","",D282*E282)</f>
        <v>0</v>
      </c>
      <c r="J282" s="13">
        <f>IF(D282="","",I282*Commission)</f>
        <v>0</v>
      </c>
      <c r="K282" s="13">
        <f>IF(D282="","",I282*PayFee)</f>
        <v>0</v>
      </c>
      <c r="L282" s="13">
        <f>IF(D282="","",Packing)</f>
        <v>0</v>
      </c>
      <c r="M282" s="13">
        <f>IF(D282="","",D282*F282+G282+H282+J282+K282+L282)</f>
        <v>0</v>
      </c>
      <c r="N282" s="13">
        <f>IF(D282="","",I282-M282)</f>
        <v>0</v>
      </c>
      <c r="O282" s="14">
        <f>IF(OR(D282="",I282=0),"",N282/I282)</f>
        <v>0</v>
      </c>
      <c r="P282" s="15">
        <f>IF(A282="","",TEXT(A282,"yyyy-mm"))</f>
        <v>0</v>
      </c>
    </row>
    <row r="283" spans="1:16">
      <c r="A283" s="11"/>
      <c r="B283" s="12"/>
      <c r="C283" s="12"/>
      <c r="D283" s="12"/>
      <c r="E283" s="9"/>
      <c r="F283" s="9"/>
      <c r="G283" s="9"/>
      <c r="H283" s="9"/>
      <c r="I283" s="13">
        <f>IF(D283="","",D283*E283)</f>
        <v>0</v>
      </c>
      <c r="J283" s="13">
        <f>IF(D283="","",I283*Commission)</f>
        <v>0</v>
      </c>
      <c r="K283" s="13">
        <f>IF(D283="","",I283*PayFee)</f>
        <v>0</v>
      </c>
      <c r="L283" s="13">
        <f>IF(D283="","",Packing)</f>
        <v>0</v>
      </c>
      <c r="M283" s="13">
        <f>IF(D283="","",D283*F283+G283+H283+J283+K283+L283)</f>
        <v>0</v>
      </c>
      <c r="N283" s="13">
        <f>IF(D283="","",I283-M283)</f>
        <v>0</v>
      </c>
      <c r="O283" s="14">
        <f>IF(OR(D283="",I283=0),"",N283/I283)</f>
        <v>0</v>
      </c>
      <c r="P283" s="15">
        <f>IF(A283="","",TEXT(A283,"yyyy-mm"))</f>
        <v>0</v>
      </c>
    </row>
    <row r="284" spans="1:16">
      <c r="A284" s="11"/>
      <c r="B284" s="12"/>
      <c r="C284" s="12"/>
      <c r="D284" s="12"/>
      <c r="E284" s="9"/>
      <c r="F284" s="9"/>
      <c r="G284" s="9"/>
      <c r="H284" s="9"/>
      <c r="I284" s="13">
        <f>IF(D284="","",D284*E284)</f>
        <v>0</v>
      </c>
      <c r="J284" s="13">
        <f>IF(D284="","",I284*Commission)</f>
        <v>0</v>
      </c>
      <c r="K284" s="13">
        <f>IF(D284="","",I284*PayFee)</f>
        <v>0</v>
      </c>
      <c r="L284" s="13">
        <f>IF(D284="","",Packing)</f>
        <v>0</v>
      </c>
      <c r="M284" s="13">
        <f>IF(D284="","",D284*F284+G284+H284+J284+K284+L284)</f>
        <v>0</v>
      </c>
      <c r="N284" s="13">
        <f>IF(D284="","",I284-M284)</f>
        <v>0</v>
      </c>
      <c r="O284" s="14">
        <f>IF(OR(D284="",I284=0),"",N284/I284)</f>
        <v>0</v>
      </c>
      <c r="P284" s="15">
        <f>IF(A284="","",TEXT(A284,"yyyy-mm"))</f>
        <v>0</v>
      </c>
    </row>
    <row r="285" spans="1:16">
      <c r="A285" s="11"/>
      <c r="B285" s="12"/>
      <c r="C285" s="12"/>
      <c r="D285" s="12"/>
      <c r="E285" s="9"/>
      <c r="F285" s="9"/>
      <c r="G285" s="9"/>
      <c r="H285" s="9"/>
      <c r="I285" s="13">
        <f>IF(D285="","",D285*E285)</f>
        <v>0</v>
      </c>
      <c r="J285" s="13">
        <f>IF(D285="","",I285*Commission)</f>
        <v>0</v>
      </c>
      <c r="K285" s="13">
        <f>IF(D285="","",I285*PayFee)</f>
        <v>0</v>
      </c>
      <c r="L285" s="13">
        <f>IF(D285="","",Packing)</f>
        <v>0</v>
      </c>
      <c r="M285" s="13">
        <f>IF(D285="","",D285*F285+G285+H285+J285+K285+L285)</f>
        <v>0</v>
      </c>
      <c r="N285" s="13">
        <f>IF(D285="","",I285-M285)</f>
        <v>0</v>
      </c>
      <c r="O285" s="14">
        <f>IF(OR(D285="",I285=0),"",N285/I285)</f>
        <v>0</v>
      </c>
      <c r="P285" s="15">
        <f>IF(A285="","",TEXT(A285,"yyyy-mm"))</f>
        <v>0</v>
      </c>
    </row>
    <row r="286" spans="1:16">
      <c r="A286" s="11"/>
      <c r="B286" s="12"/>
      <c r="C286" s="12"/>
      <c r="D286" s="12"/>
      <c r="E286" s="9"/>
      <c r="F286" s="9"/>
      <c r="G286" s="9"/>
      <c r="H286" s="9"/>
      <c r="I286" s="13">
        <f>IF(D286="","",D286*E286)</f>
        <v>0</v>
      </c>
      <c r="J286" s="13">
        <f>IF(D286="","",I286*Commission)</f>
        <v>0</v>
      </c>
      <c r="K286" s="13">
        <f>IF(D286="","",I286*PayFee)</f>
        <v>0</v>
      </c>
      <c r="L286" s="13">
        <f>IF(D286="","",Packing)</f>
        <v>0</v>
      </c>
      <c r="M286" s="13">
        <f>IF(D286="","",D286*F286+G286+H286+J286+K286+L286)</f>
        <v>0</v>
      </c>
      <c r="N286" s="13">
        <f>IF(D286="","",I286-M286)</f>
        <v>0</v>
      </c>
      <c r="O286" s="14">
        <f>IF(OR(D286="",I286=0),"",N286/I286)</f>
        <v>0</v>
      </c>
      <c r="P286" s="15">
        <f>IF(A286="","",TEXT(A286,"yyyy-mm"))</f>
        <v>0</v>
      </c>
    </row>
    <row r="287" spans="1:16">
      <c r="A287" s="11"/>
      <c r="B287" s="12"/>
      <c r="C287" s="12"/>
      <c r="D287" s="12"/>
      <c r="E287" s="9"/>
      <c r="F287" s="9"/>
      <c r="G287" s="9"/>
      <c r="H287" s="9"/>
      <c r="I287" s="13">
        <f>IF(D287="","",D287*E287)</f>
        <v>0</v>
      </c>
      <c r="J287" s="13">
        <f>IF(D287="","",I287*Commission)</f>
        <v>0</v>
      </c>
      <c r="K287" s="13">
        <f>IF(D287="","",I287*PayFee)</f>
        <v>0</v>
      </c>
      <c r="L287" s="13">
        <f>IF(D287="","",Packing)</f>
        <v>0</v>
      </c>
      <c r="M287" s="13">
        <f>IF(D287="","",D287*F287+G287+H287+J287+K287+L287)</f>
        <v>0</v>
      </c>
      <c r="N287" s="13">
        <f>IF(D287="","",I287-M287)</f>
        <v>0</v>
      </c>
      <c r="O287" s="14">
        <f>IF(OR(D287="",I287=0),"",N287/I287)</f>
        <v>0</v>
      </c>
      <c r="P287" s="15">
        <f>IF(A287="","",TEXT(A287,"yyyy-mm"))</f>
        <v>0</v>
      </c>
    </row>
    <row r="288" spans="1:16">
      <c r="A288" s="11"/>
      <c r="B288" s="12"/>
      <c r="C288" s="12"/>
      <c r="D288" s="12"/>
      <c r="E288" s="9"/>
      <c r="F288" s="9"/>
      <c r="G288" s="9"/>
      <c r="H288" s="9"/>
      <c r="I288" s="13">
        <f>IF(D288="","",D288*E288)</f>
        <v>0</v>
      </c>
      <c r="J288" s="13">
        <f>IF(D288="","",I288*Commission)</f>
        <v>0</v>
      </c>
      <c r="K288" s="13">
        <f>IF(D288="","",I288*PayFee)</f>
        <v>0</v>
      </c>
      <c r="L288" s="13">
        <f>IF(D288="","",Packing)</f>
        <v>0</v>
      </c>
      <c r="M288" s="13">
        <f>IF(D288="","",D288*F288+G288+H288+J288+K288+L288)</f>
        <v>0</v>
      </c>
      <c r="N288" s="13">
        <f>IF(D288="","",I288-M288)</f>
        <v>0</v>
      </c>
      <c r="O288" s="14">
        <f>IF(OR(D288="",I288=0),"",N288/I288)</f>
        <v>0</v>
      </c>
      <c r="P288" s="15">
        <f>IF(A288="","",TEXT(A288,"yyyy-mm"))</f>
        <v>0</v>
      </c>
    </row>
    <row r="289" spans="1:16">
      <c r="A289" s="11"/>
      <c r="B289" s="12"/>
      <c r="C289" s="12"/>
      <c r="D289" s="12"/>
      <c r="E289" s="9"/>
      <c r="F289" s="9"/>
      <c r="G289" s="9"/>
      <c r="H289" s="9"/>
      <c r="I289" s="13">
        <f>IF(D289="","",D289*E289)</f>
        <v>0</v>
      </c>
      <c r="J289" s="13">
        <f>IF(D289="","",I289*Commission)</f>
        <v>0</v>
      </c>
      <c r="K289" s="13">
        <f>IF(D289="","",I289*PayFee)</f>
        <v>0</v>
      </c>
      <c r="L289" s="13">
        <f>IF(D289="","",Packing)</f>
        <v>0</v>
      </c>
      <c r="M289" s="13">
        <f>IF(D289="","",D289*F289+G289+H289+J289+K289+L289)</f>
        <v>0</v>
      </c>
      <c r="N289" s="13">
        <f>IF(D289="","",I289-M289)</f>
        <v>0</v>
      </c>
      <c r="O289" s="14">
        <f>IF(OR(D289="",I289=0),"",N289/I289)</f>
        <v>0</v>
      </c>
      <c r="P289" s="15">
        <f>IF(A289="","",TEXT(A289,"yyyy-mm"))</f>
        <v>0</v>
      </c>
    </row>
    <row r="290" spans="1:16">
      <c r="A290" s="11"/>
      <c r="B290" s="12"/>
      <c r="C290" s="12"/>
      <c r="D290" s="12"/>
      <c r="E290" s="9"/>
      <c r="F290" s="9"/>
      <c r="G290" s="9"/>
      <c r="H290" s="9"/>
      <c r="I290" s="13">
        <f>IF(D290="","",D290*E290)</f>
        <v>0</v>
      </c>
      <c r="J290" s="13">
        <f>IF(D290="","",I290*Commission)</f>
        <v>0</v>
      </c>
      <c r="K290" s="13">
        <f>IF(D290="","",I290*PayFee)</f>
        <v>0</v>
      </c>
      <c r="L290" s="13">
        <f>IF(D290="","",Packing)</f>
        <v>0</v>
      </c>
      <c r="M290" s="13">
        <f>IF(D290="","",D290*F290+G290+H290+J290+K290+L290)</f>
        <v>0</v>
      </c>
      <c r="N290" s="13">
        <f>IF(D290="","",I290-M290)</f>
        <v>0</v>
      </c>
      <c r="O290" s="14">
        <f>IF(OR(D290="",I290=0),"",N290/I290)</f>
        <v>0</v>
      </c>
      <c r="P290" s="15">
        <f>IF(A290="","",TEXT(A290,"yyyy-mm"))</f>
        <v>0</v>
      </c>
    </row>
    <row r="291" spans="1:16">
      <c r="A291" s="11"/>
      <c r="B291" s="12"/>
      <c r="C291" s="12"/>
      <c r="D291" s="12"/>
      <c r="E291" s="9"/>
      <c r="F291" s="9"/>
      <c r="G291" s="9"/>
      <c r="H291" s="9"/>
      <c r="I291" s="13">
        <f>IF(D291="","",D291*E291)</f>
        <v>0</v>
      </c>
      <c r="J291" s="13">
        <f>IF(D291="","",I291*Commission)</f>
        <v>0</v>
      </c>
      <c r="K291" s="13">
        <f>IF(D291="","",I291*PayFee)</f>
        <v>0</v>
      </c>
      <c r="L291" s="13">
        <f>IF(D291="","",Packing)</f>
        <v>0</v>
      </c>
      <c r="M291" s="13">
        <f>IF(D291="","",D291*F291+G291+H291+J291+K291+L291)</f>
        <v>0</v>
      </c>
      <c r="N291" s="13">
        <f>IF(D291="","",I291-M291)</f>
        <v>0</v>
      </c>
      <c r="O291" s="14">
        <f>IF(OR(D291="",I291=0),"",N291/I291)</f>
        <v>0</v>
      </c>
      <c r="P291" s="15">
        <f>IF(A291="","",TEXT(A291,"yyyy-mm"))</f>
        <v>0</v>
      </c>
    </row>
    <row r="292" spans="1:16">
      <c r="A292" s="11"/>
      <c r="B292" s="12"/>
      <c r="C292" s="12"/>
      <c r="D292" s="12"/>
      <c r="E292" s="9"/>
      <c r="F292" s="9"/>
      <c r="G292" s="9"/>
      <c r="H292" s="9"/>
      <c r="I292" s="13">
        <f>IF(D292="","",D292*E292)</f>
        <v>0</v>
      </c>
      <c r="J292" s="13">
        <f>IF(D292="","",I292*Commission)</f>
        <v>0</v>
      </c>
      <c r="K292" s="13">
        <f>IF(D292="","",I292*PayFee)</f>
        <v>0</v>
      </c>
      <c r="L292" s="13">
        <f>IF(D292="","",Packing)</f>
        <v>0</v>
      </c>
      <c r="M292" s="13">
        <f>IF(D292="","",D292*F292+G292+H292+J292+K292+L292)</f>
        <v>0</v>
      </c>
      <c r="N292" s="13">
        <f>IF(D292="","",I292-M292)</f>
        <v>0</v>
      </c>
      <c r="O292" s="14">
        <f>IF(OR(D292="",I292=0),"",N292/I292)</f>
        <v>0</v>
      </c>
      <c r="P292" s="15">
        <f>IF(A292="","",TEXT(A292,"yyyy-mm"))</f>
        <v>0</v>
      </c>
    </row>
    <row r="293" spans="1:16">
      <c r="A293" s="11"/>
      <c r="B293" s="12"/>
      <c r="C293" s="12"/>
      <c r="D293" s="12"/>
      <c r="E293" s="9"/>
      <c r="F293" s="9"/>
      <c r="G293" s="9"/>
      <c r="H293" s="9"/>
      <c r="I293" s="13">
        <f>IF(D293="","",D293*E293)</f>
        <v>0</v>
      </c>
      <c r="J293" s="13">
        <f>IF(D293="","",I293*Commission)</f>
        <v>0</v>
      </c>
      <c r="K293" s="13">
        <f>IF(D293="","",I293*PayFee)</f>
        <v>0</v>
      </c>
      <c r="L293" s="13">
        <f>IF(D293="","",Packing)</f>
        <v>0</v>
      </c>
      <c r="M293" s="13">
        <f>IF(D293="","",D293*F293+G293+H293+J293+K293+L293)</f>
        <v>0</v>
      </c>
      <c r="N293" s="13">
        <f>IF(D293="","",I293-M293)</f>
        <v>0</v>
      </c>
      <c r="O293" s="14">
        <f>IF(OR(D293="",I293=0),"",N293/I293)</f>
        <v>0</v>
      </c>
      <c r="P293" s="15">
        <f>IF(A293="","",TEXT(A293,"yyyy-mm"))</f>
        <v>0</v>
      </c>
    </row>
    <row r="294" spans="1:16">
      <c r="A294" s="11"/>
      <c r="B294" s="12"/>
      <c r="C294" s="12"/>
      <c r="D294" s="12"/>
      <c r="E294" s="9"/>
      <c r="F294" s="9"/>
      <c r="G294" s="9"/>
      <c r="H294" s="9"/>
      <c r="I294" s="13">
        <f>IF(D294="","",D294*E294)</f>
        <v>0</v>
      </c>
      <c r="J294" s="13">
        <f>IF(D294="","",I294*Commission)</f>
        <v>0</v>
      </c>
      <c r="K294" s="13">
        <f>IF(D294="","",I294*PayFee)</f>
        <v>0</v>
      </c>
      <c r="L294" s="13">
        <f>IF(D294="","",Packing)</f>
        <v>0</v>
      </c>
      <c r="M294" s="13">
        <f>IF(D294="","",D294*F294+G294+H294+J294+K294+L294)</f>
        <v>0</v>
      </c>
      <c r="N294" s="13">
        <f>IF(D294="","",I294-M294)</f>
        <v>0</v>
      </c>
      <c r="O294" s="14">
        <f>IF(OR(D294="",I294=0),"",N294/I294)</f>
        <v>0</v>
      </c>
      <c r="P294" s="15">
        <f>IF(A294="","",TEXT(A294,"yyyy-mm"))</f>
        <v>0</v>
      </c>
    </row>
    <row r="295" spans="1:16">
      <c r="A295" s="11"/>
      <c r="B295" s="12"/>
      <c r="C295" s="12"/>
      <c r="D295" s="12"/>
      <c r="E295" s="9"/>
      <c r="F295" s="9"/>
      <c r="G295" s="9"/>
      <c r="H295" s="9"/>
      <c r="I295" s="13">
        <f>IF(D295="","",D295*E295)</f>
        <v>0</v>
      </c>
      <c r="J295" s="13">
        <f>IF(D295="","",I295*Commission)</f>
        <v>0</v>
      </c>
      <c r="K295" s="13">
        <f>IF(D295="","",I295*PayFee)</f>
        <v>0</v>
      </c>
      <c r="L295" s="13">
        <f>IF(D295="","",Packing)</f>
        <v>0</v>
      </c>
      <c r="M295" s="13">
        <f>IF(D295="","",D295*F295+G295+H295+J295+K295+L295)</f>
        <v>0</v>
      </c>
      <c r="N295" s="13">
        <f>IF(D295="","",I295-M295)</f>
        <v>0</v>
      </c>
      <c r="O295" s="14">
        <f>IF(OR(D295="",I295=0),"",N295/I295)</f>
        <v>0</v>
      </c>
      <c r="P295" s="15">
        <f>IF(A295="","",TEXT(A295,"yyyy-mm"))</f>
        <v>0</v>
      </c>
    </row>
    <row r="296" spans="1:16">
      <c r="A296" s="11"/>
      <c r="B296" s="12"/>
      <c r="C296" s="12"/>
      <c r="D296" s="12"/>
      <c r="E296" s="9"/>
      <c r="F296" s="9"/>
      <c r="G296" s="9"/>
      <c r="H296" s="9"/>
      <c r="I296" s="13">
        <f>IF(D296="","",D296*E296)</f>
        <v>0</v>
      </c>
      <c r="J296" s="13">
        <f>IF(D296="","",I296*Commission)</f>
        <v>0</v>
      </c>
      <c r="K296" s="13">
        <f>IF(D296="","",I296*PayFee)</f>
        <v>0</v>
      </c>
      <c r="L296" s="13">
        <f>IF(D296="","",Packing)</f>
        <v>0</v>
      </c>
      <c r="M296" s="13">
        <f>IF(D296="","",D296*F296+G296+H296+J296+K296+L296)</f>
        <v>0</v>
      </c>
      <c r="N296" s="13">
        <f>IF(D296="","",I296-M296)</f>
        <v>0</v>
      </c>
      <c r="O296" s="14">
        <f>IF(OR(D296="",I296=0),"",N296/I296)</f>
        <v>0</v>
      </c>
      <c r="P296" s="15">
        <f>IF(A296="","",TEXT(A296,"yyyy-mm"))</f>
        <v>0</v>
      </c>
    </row>
    <row r="297" spans="1:16">
      <c r="A297" s="11"/>
      <c r="B297" s="12"/>
      <c r="C297" s="12"/>
      <c r="D297" s="12"/>
      <c r="E297" s="9"/>
      <c r="F297" s="9"/>
      <c r="G297" s="9"/>
      <c r="H297" s="9"/>
      <c r="I297" s="13">
        <f>IF(D297="","",D297*E297)</f>
        <v>0</v>
      </c>
      <c r="J297" s="13">
        <f>IF(D297="","",I297*Commission)</f>
        <v>0</v>
      </c>
      <c r="K297" s="13">
        <f>IF(D297="","",I297*PayFee)</f>
        <v>0</v>
      </c>
      <c r="L297" s="13">
        <f>IF(D297="","",Packing)</f>
        <v>0</v>
      </c>
      <c r="M297" s="13">
        <f>IF(D297="","",D297*F297+G297+H297+J297+K297+L297)</f>
        <v>0</v>
      </c>
      <c r="N297" s="13">
        <f>IF(D297="","",I297-M297)</f>
        <v>0</v>
      </c>
      <c r="O297" s="14">
        <f>IF(OR(D297="",I297=0),"",N297/I297)</f>
        <v>0</v>
      </c>
      <c r="P297" s="15">
        <f>IF(A297="","",TEXT(A297,"yyyy-mm"))</f>
        <v>0</v>
      </c>
    </row>
    <row r="298" spans="1:16">
      <c r="A298" s="11"/>
      <c r="B298" s="12"/>
      <c r="C298" s="12"/>
      <c r="D298" s="12"/>
      <c r="E298" s="9"/>
      <c r="F298" s="9"/>
      <c r="G298" s="9"/>
      <c r="H298" s="9"/>
      <c r="I298" s="13">
        <f>IF(D298="","",D298*E298)</f>
        <v>0</v>
      </c>
      <c r="J298" s="13">
        <f>IF(D298="","",I298*Commission)</f>
        <v>0</v>
      </c>
      <c r="K298" s="13">
        <f>IF(D298="","",I298*PayFee)</f>
        <v>0</v>
      </c>
      <c r="L298" s="13">
        <f>IF(D298="","",Packing)</f>
        <v>0</v>
      </c>
      <c r="M298" s="13">
        <f>IF(D298="","",D298*F298+G298+H298+J298+K298+L298)</f>
        <v>0</v>
      </c>
      <c r="N298" s="13">
        <f>IF(D298="","",I298-M298)</f>
        <v>0</v>
      </c>
      <c r="O298" s="14">
        <f>IF(OR(D298="",I298=0),"",N298/I298)</f>
        <v>0</v>
      </c>
      <c r="P298" s="15">
        <f>IF(A298="","",TEXT(A298,"yyyy-mm"))</f>
        <v>0</v>
      </c>
    </row>
    <row r="299" spans="1:16">
      <c r="A299" s="11"/>
      <c r="B299" s="12"/>
      <c r="C299" s="12"/>
      <c r="D299" s="12"/>
      <c r="E299" s="9"/>
      <c r="F299" s="9"/>
      <c r="G299" s="9"/>
      <c r="H299" s="9"/>
      <c r="I299" s="13">
        <f>IF(D299="","",D299*E299)</f>
        <v>0</v>
      </c>
      <c r="J299" s="13">
        <f>IF(D299="","",I299*Commission)</f>
        <v>0</v>
      </c>
      <c r="K299" s="13">
        <f>IF(D299="","",I299*PayFee)</f>
        <v>0</v>
      </c>
      <c r="L299" s="13">
        <f>IF(D299="","",Packing)</f>
        <v>0</v>
      </c>
      <c r="M299" s="13">
        <f>IF(D299="","",D299*F299+G299+H299+J299+K299+L299)</f>
        <v>0</v>
      </c>
      <c r="N299" s="13">
        <f>IF(D299="","",I299-M299)</f>
        <v>0</v>
      </c>
      <c r="O299" s="14">
        <f>IF(OR(D299="",I299=0),"",N299/I299)</f>
        <v>0</v>
      </c>
      <c r="P299" s="15">
        <f>IF(A299="","",TEXT(A299,"yyyy-mm"))</f>
        <v>0</v>
      </c>
    </row>
    <row r="300" spans="1:16">
      <c r="A300" s="11"/>
      <c r="B300" s="12"/>
      <c r="C300" s="12"/>
      <c r="D300" s="12"/>
      <c r="E300" s="9"/>
      <c r="F300" s="9"/>
      <c r="G300" s="9"/>
      <c r="H300" s="9"/>
      <c r="I300" s="13">
        <f>IF(D300="","",D300*E300)</f>
        <v>0</v>
      </c>
      <c r="J300" s="13">
        <f>IF(D300="","",I300*Commission)</f>
        <v>0</v>
      </c>
      <c r="K300" s="13">
        <f>IF(D300="","",I300*PayFee)</f>
        <v>0</v>
      </c>
      <c r="L300" s="13">
        <f>IF(D300="","",Packing)</f>
        <v>0</v>
      </c>
      <c r="M300" s="13">
        <f>IF(D300="","",D300*F300+G300+H300+J300+K300+L300)</f>
        <v>0</v>
      </c>
      <c r="N300" s="13">
        <f>IF(D300="","",I300-M300)</f>
        <v>0</v>
      </c>
      <c r="O300" s="14">
        <f>IF(OR(D300="",I300=0),"",N300/I300)</f>
        <v>0</v>
      </c>
      <c r="P300" s="15">
        <f>IF(A300="","",TEXT(A300,"yyyy-mm"))</f>
        <v>0</v>
      </c>
    </row>
    <row r="301" spans="1:16">
      <c r="A301" s="11"/>
      <c r="B301" s="12"/>
      <c r="C301" s="12"/>
      <c r="D301" s="12"/>
      <c r="E301" s="9"/>
      <c r="F301" s="9"/>
      <c r="G301" s="9"/>
      <c r="H301" s="9"/>
      <c r="I301" s="13">
        <f>IF(D301="","",D301*E301)</f>
        <v>0</v>
      </c>
      <c r="J301" s="13">
        <f>IF(D301="","",I301*Commission)</f>
        <v>0</v>
      </c>
      <c r="K301" s="13">
        <f>IF(D301="","",I301*PayFee)</f>
        <v>0</v>
      </c>
      <c r="L301" s="13">
        <f>IF(D301="","",Packing)</f>
        <v>0</v>
      </c>
      <c r="M301" s="13">
        <f>IF(D301="","",D301*F301+G301+H301+J301+K301+L301)</f>
        <v>0</v>
      </c>
      <c r="N301" s="13">
        <f>IF(D301="","",I301-M301)</f>
        <v>0</v>
      </c>
      <c r="O301" s="14">
        <f>IF(OR(D301="",I301=0),"",N301/I301)</f>
        <v>0</v>
      </c>
      <c r="P301" s="15">
        <f>IF(A301="","",TEXT(A301,"yyyy-mm"))</f>
        <v>0</v>
      </c>
    </row>
    <row r="302" spans="1:16">
      <c r="A302" s="11"/>
      <c r="B302" s="12"/>
      <c r="C302" s="12"/>
      <c r="D302" s="12"/>
      <c r="E302" s="9"/>
      <c r="F302" s="9"/>
      <c r="G302" s="9"/>
      <c r="H302" s="9"/>
      <c r="I302" s="13">
        <f>IF(D302="","",D302*E302)</f>
        <v>0</v>
      </c>
      <c r="J302" s="13">
        <f>IF(D302="","",I302*Commission)</f>
        <v>0</v>
      </c>
      <c r="K302" s="13">
        <f>IF(D302="","",I302*PayFee)</f>
        <v>0</v>
      </c>
      <c r="L302" s="13">
        <f>IF(D302="","",Packing)</f>
        <v>0</v>
      </c>
      <c r="M302" s="13">
        <f>IF(D302="","",D302*F302+G302+H302+J302+K302+L302)</f>
        <v>0</v>
      </c>
      <c r="N302" s="13">
        <f>IF(D302="","",I302-M302)</f>
        <v>0</v>
      </c>
      <c r="O302" s="14">
        <f>IF(OR(D302="",I302=0),"",N302/I302)</f>
        <v>0</v>
      </c>
      <c r="P302" s="15">
        <f>IF(A302="","",TEXT(A302,"yyyy-mm"))</f>
        <v>0</v>
      </c>
    </row>
    <row r="303" spans="1:16">
      <c r="A303" s="11"/>
      <c r="B303" s="12"/>
      <c r="C303" s="12"/>
      <c r="D303" s="12"/>
      <c r="E303" s="9"/>
      <c r="F303" s="9"/>
      <c r="G303" s="9"/>
      <c r="H303" s="9"/>
      <c r="I303" s="13">
        <f>IF(D303="","",D303*E303)</f>
        <v>0</v>
      </c>
      <c r="J303" s="13">
        <f>IF(D303="","",I303*Commission)</f>
        <v>0</v>
      </c>
      <c r="K303" s="13">
        <f>IF(D303="","",I303*PayFee)</f>
        <v>0</v>
      </c>
      <c r="L303" s="13">
        <f>IF(D303="","",Packing)</f>
        <v>0</v>
      </c>
      <c r="M303" s="13">
        <f>IF(D303="","",D303*F303+G303+H303+J303+K303+L303)</f>
        <v>0</v>
      </c>
      <c r="N303" s="13">
        <f>IF(D303="","",I303-M303)</f>
        <v>0</v>
      </c>
      <c r="O303" s="14">
        <f>IF(OR(D303="",I303=0),"",N303/I303)</f>
        <v>0</v>
      </c>
      <c r="P303" s="15">
        <f>IF(A303="","",TEXT(A303,"yyyy-mm"))</f>
        <v>0</v>
      </c>
    </row>
    <row r="304" spans="1:16">
      <c r="A304" s="11"/>
      <c r="B304" s="12"/>
      <c r="C304" s="12"/>
      <c r="D304" s="12"/>
      <c r="E304" s="9"/>
      <c r="F304" s="9"/>
      <c r="G304" s="9"/>
      <c r="H304" s="9"/>
      <c r="I304" s="13">
        <f>IF(D304="","",D304*E304)</f>
        <v>0</v>
      </c>
      <c r="J304" s="13">
        <f>IF(D304="","",I304*Commission)</f>
        <v>0</v>
      </c>
      <c r="K304" s="13">
        <f>IF(D304="","",I304*PayFee)</f>
        <v>0</v>
      </c>
      <c r="L304" s="13">
        <f>IF(D304="","",Packing)</f>
        <v>0</v>
      </c>
      <c r="M304" s="13">
        <f>IF(D304="","",D304*F304+G304+H304+J304+K304+L304)</f>
        <v>0</v>
      </c>
      <c r="N304" s="13">
        <f>IF(D304="","",I304-M304)</f>
        <v>0</v>
      </c>
      <c r="O304" s="14">
        <f>IF(OR(D304="",I304=0),"",N304/I304)</f>
        <v>0</v>
      </c>
      <c r="P304" s="15">
        <f>IF(A304="","",TEXT(A304,"yyyy-mm"))</f>
        <v>0</v>
      </c>
    </row>
  </sheetData>
  <conditionalFormatting sqref="N5:N304">
    <cfRule type="cellIs" dxfId="0" priority="1" operator="lessThan">
      <formula>0</formula>
    </cfRule>
  </conditionalFormatting>
  <dataValidations count="1">
    <dataValidation type="whole" operator="greaterThan" allowBlank="1" showInputMessage="1" showErrorMessage="1" error="Quantity must be a whole number above 0." sqref="D5:D304">
      <formula1>0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7109375" customWidth="1"/>
    <col min="2" max="2" width="20.7109375" customWidth="1"/>
  </cols>
  <sheetData>
    <row r="1" spans="1:2">
      <c r="A1" s="1" t="s">
        <v>47</v>
      </c>
    </row>
    <row r="3" spans="1:2">
      <c r="A3" s="7" t="s">
        <v>48</v>
      </c>
      <c r="B3" s="12"/>
    </row>
    <row r="5" spans="1:2">
      <c r="A5" s="7" t="s">
        <v>49</v>
      </c>
      <c r="B5" s="16">
        <f>IF($B$3="",COUNT(Orders!$D$5:$D$304),COUNTIFS(Orders!$P$5:$P$304,$B$3,Orders!$D$5:$D$304,"&gt;0"))</f>
        <v>0</v>
      </c>
    </row>
    <row r="6" spans="1:2">
      <c r="A6" s="7" t="s">
        <v>50</v>
      </c>
      <c r="B6" s="16">
        <f>IF($B$3="",SUM(Orders!$D$5:$D$304),SUMIFS(Orders!$D$5:$D$304,Orders!$P$5:$P$304,$B$3))</f>
        <v>0</v>
      </c>
    </row>
    <row r="7" spans="1:2">
      <c r="A7" s="7" t="s">
        <v>51</v>
      </c>
      <c r="B7" s="17">
        <f>IF($B$3="",SUM(Orders!$I$5:$I$304),SUMIFS(Orders!$I$5:$I$304,Orders!$P$5:$P$304,$B$3))</f>
        <v>0</v>
      </c>
    </row>
    <row r="8" spans="1:2">
      <c r="A8" s="7" t="s">
        <v>52</v>
      </c>
      <c r="B8" s="17">
        <f>IF($B$3="",SUM(Orders!$J$5:$J$304),SUMIFS(Orders!$J$5:$J$304,Orders!$P$5:$P$304,$B$3))</f>
        <v>0</v>
      </c>
    </row>
    <row r="9" spans="1:2">
      <c r="A9" s="7" t="s">
        <v>53</v>
      </c>
      <c r="B9" s="17">
        <f>IF($B$3="",SUM(Orders!$K$5:$K$304),SUMIFS(Orders!$K$5:$K$304,Orders!$P$5:$P$304,$B$3))</f>
        <v>0</v>
      </c>
    </row>
    <row r="10" spans="1:2">
      <c r="A10" s="7" t="s">
        <v>54</v>
      </c>
      <c r="B10" s="17">
        <f>IF($B$3="",SUM(Orders!$G$5:$G$304)+SUM(Orders!$H$5:$H$304),SUMIFS(Orders!$G$5:$G$304,Orders!$P$5:$P$304,$B$3)+SUMIFS(Orders!$H$5:$H$304,Orders!$P$5:$P$304,$B$3))</f>
        <v>0</v>
      </c>
    </row>
    <row r="11" spans="1:2">
      <c r="A11" s="7" t="s">
        <v>55</v>
      </c>
      <c r="B11" s="17">
        <f>IF($B$3="",SUM(Orders!$N$5:$N$304),SUMIFS(Orders!$N$5:$N$304,Orders!$P$5:$P$304,$B$3))</f>
        <v>0</v>
      </c>
    </row>
    <row r="12" spans="1:2">
      <c r="A12" s="7" t="s">
        <v>56</v>
      </c>
      <c r="B12" s="18">
        <f>IF(B7=0,0,B11/B7)</f>
        <v>0</v>
      </c>
    </row>
    <row r="14" spans="1:2">
      <c r="A14" s="2">
        <f>IF(OR(Settings!B4="",Settings!B5=""),"Fees are not counted yet: add your commission % and payment fee % in Settings.","")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How to use</vt:lpstr>
      <vt:lpstr>Settings</vt:lpstr>
      <vt:lpstr>Orders</vt:lpstr>
      <vt:lpstr>Summary</vt:lpstr>
      <vt:lpstr>Commission</vt:lpstr>
      <vt:lpstr>Packing</vt:lpstr>
      <vt:lpstr>PayFee</vt:lpstr>
      <vt:lpstr>Orders!Print_Titles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2026-10-30T07:26:40Z</dcterms:created>
  <dcterms:modified xsi:type="dcterms:W3CDTF">2026-10-30T07:26:40Z</dcterms:modified>
</cp:coreProperties>
</file>